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975" windowHeight="9135" activeTab="1"/>
  </bookViews>
  <sheets>
    <sheet name="HQ ruta 10" sheetId="1" r:id="rId1"/>
    <sheet name="Curva de gasto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<sst xmlns="http://schemas.openxmlformats.org/spreadsheetml/2006/main" count="58" uniqueCount="43">
  <si>
    <t>PROVINCIA  DE LA PAMPA</t>
  </si>
  <si>
    <t>RIO:</t>
  </si>
  <si>
    <t xml:space="preserve">   Salado</t>
  </si>
  <si>
    <t>SECRETARÍA DE RECURSOS HÍDRICOS</t>
  </si>
  <si>
    <t>ESTACION:</t>
  </si>
  <si>
    <t>DIRECCIÓN DE INVESTIGACIÓN HÍDRICA</t>
  </si>
  <si>
    <t>LAT: 36º 10'   LONG: 66º 43'    COTA (msnm): 317,75</t>
  </si>
  <si>
    <t>Información hidroquímica</t>
  </si>
  <si>
    <t>RESIDUO</t>
  </si>
  <si>
    <t>CONDUC-</t>
  </si>
  <si>
    <t>ALCALINIDAD</t>
  </si>
  <si>
    <t>DUREZA</t>
  </si>
  <si>
    <t>FECHA</t>
  </si>
  <si>
    <t>ESCALA</t>
  </si>
  <si>
    <t>CAUDAL</t>
  </si>
  <si>
    <t>SECO</t>
  </si>
  <si>
    <t>TIVIDAD</t>
  </si>
  <si>
    <t>pH</t>
  </si>
  <si>
    <t>TOTAL</t>
  </si>
  <si>
    <t>As</t>
  </si>
  <si>
    <t>B</t>
  </si>
  <si>
    <t>R.A.S.</t>
  </si>
  <si>
    <t>OBS</t>
  </si>
  <si>
    <t>***</t>
  </si>
  <si>
    <t>(m)</t>
  </si>
  <si>
    <t>(mg/l)</t>
  </si>
  <si>
    <t>(µmhos/cm)</t>
  </si>
  <si>
    <t>**</t>
  </si>
  <si>
    <t>*</t>
  </si>
  <si>
    <r>
      <t>Cl</t>
    </r>
    <r>
      <rPr>
        <b/>
        <vertAlign val="superscript"/>
        <sz val="8"/>
        <rFont val="Arial"/>
        <family val="2"/>
      </rPr>
      <t>-</t>
    </r>
  </si>
  <si>
    <r>
      <t>SO4</t>
    </r>
    <r>
      <rPr>
        <b/>
        <vertAlign val="superscript"/>
        <sz val="8"/>
        <rFont val="Arial"/>
        <family val="2"/>
      </rPr>
      <t>=</t>
    </r>
  </si>
  <si>
    <r>
      <t>CO3</t>
    </r>
    <r>
      <rPr>
        <b/>
        <vertAlign val="superscript"/>
        <sz val="8"/>
        <rFont val="Arial"/>
        <family val="2"/>
      </rPr>
      <t>=</t>
    </r>
  </si>
  <si>
    <r>
      <t>CO3H</t>
    </r>
    <r>
      <rPr>
        <b/>
        <vertAlign val="superscript"/>
        <sz val="8"/>
        <rFont val="Arial"/>
        <family val="2"/>
      </rPr>
      <t>-</t>
    </r>
  </si>
  <si>
    <r>
      <t>Ca</t>
    </r>
    <r>
      <rPr>
        <b/>
        <vertAlign val="superscript"/>
        <sz val="8"/>
        <rFont val="Arial"/>
        <family val="2"/>
      </rPr>
      <t>++</t>
    </r>
  </si>
  <si>
    <r>
      <t>Mg</t>
    </r>
    <r>
      <rPr>
        <b/>
        <vertAlign val="superscript"/>
        <sz val="8"/>
        <rFont val="Arial"/>
        <family val="2"/>
      </rPr>
      <t>++</t>
    </r>
  </si>
  <si>
    <r>
      <t>F</t>
    </r>
    <r>
      <rPr>
        <b/>
        <vertAlign val="superscript"/>
        <sz val="8"/>
        <rFont val="Arial"/>
        <family val="2"/>
      </rPr>
      <t>-</t>
    </r>
  </si>
  <si>
    <r>
      <t>Na</t>
    </r>
    <r>
      <rPr>
        <b/>
        <vertAlign val="superscript"/>
        <sz val="8"/>
        <rFont val="Arial"/>
        <family val="2"/>
      </rPr>
      <t>+</t>
    </r>
  </si>
  <si>
    <r>
      <t>K</t>
    </r>
    <r>
      <rPr>
        <b/>
        <vertAlign val="superscript"/>
        <sz val="8"/>
        <rFont val="Arial"/>
        <family val="2"/>
      </rPr>
      <t>+</t>
    </r>
  </si>
  <si>
    <t>ruta 10</t>
  </si>
  <si>
    <t xml:space="preserve">min </t>
  </si>
  <si>
    <t>medio</t>
  </si>
  <si>
    <t>max</t>
  </si>
  <si>
    <t>(m3/seg)</t>
  </si>
</sst>
</file>

<file path=xl/styles.xml><?xml version="1.0" encoding="utf-8"?>
<styleSheet xmlns="http://schemas.openxmlformats.org/spreadsheetml/2006/main">
  <numFmts count="1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[$-2C0A]dddd\,\ dd&quot; de &quot;mmmm&quot; de &quot;yyyy"/>
    <numFmt numFmtId="165" formatCode="dd/mm/yyyy;@"/>
    <numFmt numFmtId="166" formatCode="0.000"/>
    <numFmt numFmtId="167" formatCode="0.0"/>
    <numFmt numFmtId="168" formatCode="dd/mm/yy"/>
    <numFmt numFmtId="169" formatCode="[$-2C0A]hh:mm:ss\ AM/PM"/>
    <numFmt numFmtId="170" formatCode="dd/mm/yy;@"/>
  </numFmts>
  <fonts count="14">
    <font>
      <sz val="10"/>
      <name val="Arial"/>
      <family val="0"/>
    </font>
    <font>
      <sz val="8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i/>
      <sz val="8"/>
      <name val="Arial"/>
      <family val="2"/>
    </font>
    <font>
      <sz val="16"/>
      <name val="Lucida Sans"/>
      <family val="2"/>
    </font>
    <font>
      <vertAlign val="superscript"/>
      <sz val="8"/>
      <name val="Arial"/>
      <family val="2"/>
    </font>
    <font>
      <sz val="12"/>
      <name val="Arial"/>
      <family val="0"/>
    </font>
    <font>
      <b/>
      <sz val="9.75"/>
      <name val="Arial"/>
      <family val="2"/>
    </font>
    <font>
      <b/>
      <vertAlign val="superscript"/>
      <sz val="9.75"/>
      <name val="Arial"/>
      <family val="2"/>
    </font>
    <font>
      <sz val="9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170" fontId="2" fillId="1" borderId="1" xfId="0" applyNumberFormat="1" applyFont="1" applyFill="1" applyBorder="1" applyAlignment="1">
      <alignment horizontal="centerContinuous"/>
    </xf>
    <xf numFmtId="1" fontId="3" fillId="1" borderId="2" xfId="0" applyNumberFormat="1" applyFont="1" applyFill="1" applyBorder="1" applyAlignment="1">
      <alignment horizontal="centerContinuous"/>
    </xf>
    <xf numFmtId="0" fontId="3" fillId="1" borderId="2" xfId="0" applyFont="1" applyFill="1" applyBorder="1" applyAlignment="1">
      <alignment horizontal="centerContinuous"/>
    </xf>
    <xf numFmtId="2" fontId="3" fillId="1" borderId="3" xfId="0" applyNumberFormat="1" applyFont="1" applyFill="1" applyBorder="1" applyAlignment="1">
      <alignment horizontal="centerContinuous"/>
    </xf>
    <xf numFmtId="1" fontId="0" fillId="1" borderId="3" xfId="0" applyNumberFormat="1" applyFont="1" applyFill="1" applyBorder="1" applyAlignment="1">
      <alignment horizontal="centerContinuous"/>
    </xf>
    <xf numFmtId="1" fontId="0" fillId="0" borderId="0" xfId="0" applyNumberFormat="1" applyFont="1" applyAlignment="1">
      <alignment/>
    </xf>
    <xf numFmtId="1" fontId="3" fillId="1" borderId="1" xfId="0" applyNumberFormat="1" applyFont="1" applyFill="1" applyBorder="1" applyAlignment="1">
      <alignment/>
    </xf>
    <xf numFmtId="1" fontId="3" fillId="1" borderId="2" xfId="0" applyNumberFormat="1" applyFont="1" applyFill="1" applyBorder="1" applyAlignment="1">
      <alignment/>
    </xf>
    <xf numFmtId="2" fontId="3" fillId="1" borderId="2" xfId="0" applyNumberFormat="1" applyFont="1" applyFill="1" applyBorder="1" applyAlignment="1">
      <alignment/>
    </xf>
    <xf numFmtId="0" fontId="3" fillId="1" borderId="2" xfId="0" applyFont="1" applyFill="1" applyBorder="1" applyAlignment="1">
      <alignment/>
    </xf>
    <xf numFmtId="0" fontId="0" fillId="1" borderId="3" xfId="0" applyFont="1" applyFill="1" applyBorder="1" applyAlignment="1">
      <alignment horizontal="center"/>
    </xf>
    <xf numFmtId="170" fontId="2" fillId="1" borderId="4" xfId="0" applyNumberFormat="1" applyFont="1" applyFill="1" applyBorder="1" applyAlignment="1">
      <alignment horizontal="centerContinuous"/>
    </xf>
    <xf numFmtId="1" fontId="3" fillId="1" borderId="0" xfId="0" applyNumberFormat="1" applyFont="1" applyFill="1" applyBorder="1" applyAlignment="1">
      <alignment horizontal="centerContinuous"/>
    </xf>
    <xf numFmtId="0" fontId="3" fillId="1" borderId="0" xfId="0" applyFont="1" applyFill="1" applyBorder="1" applyAlignment="1">
      <alignment horizontal="centerContinuous"/>
    </xf>
    <xf numFmtId="2" fontId="3" fillId="1" borderId="5" xfId="0" applyNumberFormat="1" applyFont="1" applyFill="1" applyBorder="1" applyAlignment="1">
      <alignment horizontal="centerContinuous"/>
    </xf>
    <xf numFmtId="1" fontId="0" fillId="1" borderId="5" xfId="0" applyNumberFormat="1" applyFont="1" applyFill="1" applyBorder="1" applyAlignment="1">
      <alignment horizontal="centerContinuous"/>
    </xf>
    <xf numFmtId="1" fontId="3" fillId="1" borderId="4" xfId="0" applyNumberFormat="1" applyFont="1" applyFill="1" applyBorder="1" applyAlignment="1">
      <alignment/>
    </xf>
    <xf numFmtId="1" fontId="3" fillId="1" borderId="0" xfId="0" applyNumberFormat="1" applyFont="1" applyFill="1" applyBorder="1" applyAlignment="1">
      <alignment/>
    </xf>
    <xf numFmtId="1" fontId="3" fillId="1" borderId="0" xfId="0" applyNumberFormat="1" applyFont="1" applyFill="1" applyBorder="1" applyAlignment="1">
      <alignment/>
    </xf>
    <xf numFmtId="2" fontId="3" fillId="1" borderId="0" xfId="0" applyNumberFormat="1" applyFont="1" applyFill="1" applyBorder="1" applyAlignment="1">
      <alignment/>
    </xf>
    <xf numFmtId="0" fontId="3" fillId="1" borderId="0" xfId="0" applyFont="1" applyFill="1" applyBorder="1" applyAlignment="1">
      <alignment/>
    </xf>
    <xf numFmtId="0" fontId="0" fillId="1" borderId="5" xfId="0" applyFont="1" applyFill="1" applyBorder="1" applyAlignment="1">
      <alignment horizontal="center"/>
    </xf>
    <xf numFmtId="170" fontId="2" fillId="1" borderId="6" xfId="0" applyNumberFormat="1" applyFont="1" applyFill="1" applyBorder="1" applyAlignment="1">
      <alignment horizontal="centerContinuous"/>
    </xf>
    <xf numFmtId="1" fontId="3" fillId="1" borderId="7" xfId="0" applyNumberFormat="1" applyFont="1" applyFill="1" applyBorder="1" applyAlignment="1">
      <alignment horizontal="centerContinuous"/>
    </xf>
    <xf numFmtId="0" fontId="3" fillId="1" borderId="7" xfId="0" applyFont="1" applyFill="1" applyBorder="1" applyAlignment="1">
      <alignment horizontal="centerContinuous"/>
    </xf>
    <xf numFmtId="2" fontId="3" fillId="1" borderId="8" xfId="0" applyNumberFormat="1" applyFont="1" applyFill="1" applyBorder="1" applyAlignment="1">
      <alignment horizontal="centerContinuous"/>
    </xf>
    <xf numFmtId="1" fontId="0" fillId="1" borderId="8" xfId="0" applyNumberFormat="1" applyFont="1" applyFill="1" applyBorder="1" applyAlignment="1">
      <alignment horizontal="centerContinuous"/>
    </xf>
    <xf numFmtId="1" fontId="3" fillId="1" borderId="6" xfId="0" applyNumberFormat="1" applyFont="1" applyFill="1" applyBorder="1" applyAlignment="1">
      <alignment/>
    </xf>
    <xf numFmtId="1" fontId="3" fillId="1" borderId="7" xfId="0" applyNumberFormat="1" applyFont="1" applyFill="1" applyBorder="1" applyAlignment="1">
      <alignment/>
    </xf>
    <xf numFmtId="2" fontId="3" fillId="1" borderId="7" xfId="0" applyNumberFormat="1" applyFont="1" applyFill="1" applyBorder="1" applyAlignment="1">
      <alignment/>
    </xf>
    <xf numFmtId="0" fontId="3" fillId="1" borderId="7" xfId="0" applyFont="1" applyFill="1" applyBorder="1" applyAlignment="1">
      <alignment/>
    </xf>
    <xf numFmtId="0" fontId="0" fillId="1" borderId="8" xfId="0" applyFont="1" applyFill="1" applyBorder="1" applyAlignment="1">
      <alignment horizontal="center"/>
    </xf>
    <xf numFmtId="170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170" fontId="5" fillId="0" borderId="9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70" fontId="5" fillId="0" borderId="13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70" fontId="5" fillId="0" borderId="18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70" fontId="1" fillId="0" borderId="15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170" fontId="1" fillId="0" borderId="15" xfId="0" applyNumberFormat="1" applyFont="1" applyFill="1" applyBorder="1" applyAlignment="1">
      <alignment/>
    </xf>
    <xf numFmtId="2" fontId="1" fillId="0" borderId="15" xfId="0" applyNumberFormat="1" applyFont="1" applyBorder="1" applyAlignment="1">
      <alignment/>
    </xf>
    <xf numFmtId="1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" fontId="1" fillId="0" borderId="15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2" fontId="0" fillId="0" borderId="15" xfId="0" applyNumberFormat="1" applyBorder="1" applyAlignment="1">
      <alignment/>
    </xf>
    <xf numFmtId="2" fontId="0" fillId="0" borderId="0" xfId="0" applyNumberFormat="1" applyAlignment="1">
      <alignment/>
    </xf>
    <xf numFmtId="170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/>
    </xf>
    <xf numFmtId="1" fontId="1" fillId="0" borderId="15" xfId="0" applyNumberFormat="1" applyFont="1" applyFill="1" applyBorder="1" applyAlignment="1">
      <alignment/>
    </xf>
    <xf numFmtId="1" fontId="1" fillId="0" borderId="15" xfId="0" applyNumberFormat="1" applyFont="1" applyBorder="1" applyAlignment="1">
      <alignment/>
    </xf>
    <xf numFmtId="1" fontId="0" fillId="0" borderId="0" xfId="0" applyNumberFormat="1" applyAlignment="1">
      <alignment/>
    </xf>
    <xf numFmtId="0" fontId="1" fillId="0" borderId="15" xfId="0" applyFont="1" applyFill="1" applyBorder="1" applyAlignment="1">
      <alignment/>
    </xf>
    <xf numFmtId="170" fontId="7" fillId="2" borderId="15" xfId="0" applyNumberFormat="1" applyFont="1" applyFill="1" applyBorder="1" applyAlignment="1">
      <alignment/>
    </xf>
    <xf numFmtId="0" fontId="1" fillId="2" borderId="15" xfId="0" applyFont="1" applyFill="1" applyBorder="1" applyAlignment="1">
      <alignment/>
    </xf>
    <xf numFmtId="2" fontId="1" fillId="2" borderId="15" xfId="0" applyNumberFormat="1" applyFont="1" applyFill="1" applyBorder="1" applyAlignment="1">
      <alignment/>
    </xf>
    <xf numFmtId="1" fontId="1" fillId="2" borderId="15" xfId="0" applyNumberFormat="1" applyFont="1" applyFill="1" applyBorder="1" applyAlignment="1">
      <alignment/>
    </xf>
    <xf numFmtId="2" fontId="2" fillId="1" borderId="2" xfId="0" applyNumberFormat="1" applyFont="1" applyFill="1" applyBorder="1" applyAlignment="1">
      <alignment horizontal="centerContinuous"/>
    </xf>
    <xf numFmtId="2" fontId="2" fillId="1" borderId="0" xfId="0" applyNumberFormat="1" applyFont="1" applyFill="1" applyBorder="1" applyAlignment="1">
      <alignment horizontal="centerContinuous"/>
    </xf>
    <xf numFmtId="2" fontId="2" fillId="1" borderId="7" xfId="0" applyNumberFormat="1" applyFont="1" applyFill="1" applyBorder="1" applyAlignment="1">
      <alignment horizontal="centerContinuous"/>
    </xf>
    <xf numFmtId="2" fontId="1" fillId="0" borderId="15" xfId="0" applyNumberFormat="1" applyFont="1" applyFill="1" applyBorder="1" applyAlignment="1">
      <alignment/>
    </xf>
    <xf numFmtId="166" fontId="3" fillId="1" borderId="2" xfId="0" applyNumberFormat="1" applyFont="1" applyFill="1" applyBorder="1" applyAlignment="1">
      <alignment/>
    </xf>
    <xf numFmtId="166" fontId="3" fillId="1" borderId="0" xfId="0" applyNumberFormat="1" applyFont="1" applyFill="1" applyBorder="1" applyAlignment="1">
      <alignment/>
    </xf>
    <xf numFmtId="166" fontId="3" fillId="1" borderId="7" xfId="0" applyNumberFormat="1" applyFont="1" applyFill="1" applyBorder="1" applyAlignment="1">
      <alignment/>
    </xf>
    <xf numFmtId="166" fontId="1" fillId="0" borderId="0" xfId="0" applyNumberFormat="1" applyFont="1" applyAlignment="1">
      <alignment/>
    </xf>
    <xf numFmtId="166" fontId="5" fillId="0" borderId="10" xfId="0" applyNumberFormat="1" applyFont="1" applyBorder="1" applyAlignment="1">
      <alignment horizontal="center"/>
    </xf>
    <xf numFmtId="166" fontId="5" fillId="0" borderId="14" xfId="0" applyNumberFormat="1" applyFont="1" applyBorder="1" applyAlignment="1">
      <alignment horizontal="center"/>
    </xf>
    <xf numFmtId="166" fontId="5" fillId="0" borderId="19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/>
    </xf>
    <xf numFmtId="166" fontId="0" fillId="0" borderId="15" xfId="0" applyNumberFormat="1" applyBorder="1" applyAlignment="1">
      <alignment/>
    </xf>
    <xf numFmtId="166" fontId="1" fillId="0" borderId="15" xfId="0" applyNumberFormat="1" applyFont="1" applyFill="1" applyBorder="1" applyAlignment="1">
      <alignment/>
    </xf>
    <xf numFmtId="166" fontId="1" fillId="0" borderId="15" xfId="0" applyNumberFormat="1" applyFont="1" applyBorder="1" applyAlignment="1">
      <alignment/>
    </xf>
    <xf numFmtId="166" fontId="1" fillId="2" borderId="15" xfId="0" applyNumberFormat="1" applyFont="1" applyFill="1" applyBorder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Curva de gastos Ruta 10 
Rio Salado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23"/>
          <c:w val="0.8155"/>
          <c:h val="0.68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'HQ ruta 10'!$B$10:$B$54</c:f>
              <c:numCache>
                <c:ptCount val="45"/>
                <c:pt idx="0">
                  <c:v>2.85</c:v>
                </c:pt>
                <c:pt idx="1">
                  <c:v>3.08</c:v>
                </c:pt>
                <c:pt idx="2">
                  <c:v>3.31</c:v>
                </c:pt>
                <c:pt idx="3">
                  <c:v>3.65</c:v>
                </c:pt>
                <c:pt idx="4">
                  <c:v>3.83</c:v>
                </c:pt>
                <c:pt idx="5">
                  <c:v>3.49</c:v>
                </c:pt>
                <c:pt idx="6">
                  <c:v>1.82</c:v>
                </c:pt>
                <c:pt idx="7">
                  <c:v>1.84</c:v>
                </c:pt>
                <c:pt idx="8">
                  <c:v>2.38</c:v>
                </c:pt>
                <c:pt idx="9">
                  <c:v>1.88</c:v>
                </c:pt>
                <c:pt idx="10">
                  <c:v>2.01</c:v>
                </c:pt>
                <c:pt idx="11">
                  <c:v>2.12</c:v>
                </c:pt>
                <c:pt idx="12">
                  <c:v>2.45</c:v>
                </c:pt>
                <c:pt idx="13">
                  <c:v>1.6</c:v>
                </c:pt>
                <c:pt idx="14">
                  <c:v>0.85</c:v>
                </c:pt>
                <c:pt idx="15">
                  <c:v>1.07</c:v>
                </c:pt>
                <c:pt idx="16">
                  <c:v>1.41</c:v>
                </c:pt>
                <c:pt idx="17">
                  <c:v>1.095</c:v>
                </c:pt>
                <c:pt idx="18">
                  <c:v>1.27</c:v>
                </c:pt>
                <c:pt idx="19">
                  <c:v>1.15</c:v>
                </c:pt>
                <c:pt idx="20">
                  <c:v>1.34</c:v>
                </c:pt>
                <c:pt idx="21">
                  <c:v>1.39</c:v>
                </c:pt>
                <c:pt idx="22">
                  <c:v>1.35</c:v>
                </c:pt>
                <c:pt idx="23">
                  <c:v>1.35</c:v>
                </c:pt>
                <c:pt idx="24">
                  <c:v>2.66</c:v>
                </c:pt>
                <c:pt idx="25">
                  <c:v>2.45</c:v>
                </c:pt>
                <c:pt idx="26">
                  <c:v>2.32</c:v>
                </c:pt>
                <c:pt idx="27">
                  <c:v>2.15</c:v>
                </c:pt>
                <c:pt idx="28">
                  <c:v>1.9</c:v>
                </c:pt>
                <c:pt idx="29">
                  <c:v>1.7</c:v>
                </c:pt>
                <c:pt idx="30">
                  <c:v>1.45</c:v>
                </c:pt>
                <c:pt idx="31">
                  <c:v>1.35</c:v>
                </c:pt>
                <c:pt idx="32">
                  <c:v>0.92</c:v>
                </c:pt>
                <c:pt idx="33">
                  <c:v>1.45</c:v>
                </c:pt>
                <c:pt idx="34">
                  <c:v>1.9</c:v>
                </c:pt>
                <c:pt idx="36">
                  <c:v>1.74</c:v>
                </c:pt>
                <c:pt idx="37">
                  <c:v>1.45</c:v>
                </c:pt>
                <c:pt idx="38">
                  <c:v>1.88</c:v>
                </c:pt>
                <c:pt idx="39">
                  <c:v>1.86</c:v>
                </c:pt>
                <c:pt idx="40">
                  <c:v>1.87</c:v>
                </c:pt>
                <c:pt idx="41">
                  <c:v>1.6</c:v>
                </c:pt>
                <c:pt idx="42">
                  <c:v>1.49</c:v>
                </c:pt>
                <c:pt idx="43">
                  <c:v>1.21</c:v>
                </c:pt>
                <c:pt idx="44">
                  <c:v>1.15</c:v>
                </c:pt>
              </c:numCache>
            </c:numRef>
          </c:xVal>
          <c:yVal>
            <c:numRef>
              <c:f>'HQ ruta 10'!$C$10:$C$54</c:f>
              <c:numCache>
                <c:ptCount val="45"/>
                <c:pt idx="0">
                  <c:v>81.44</c:v>
                </c:pt>
                <c:pt idx="1">
                  <c:v>114.3</c:v>
                </c:pt>
                <c:pt idx="2">
                  <c:v>117.715</c:v>
                </c:pt>
                <c:pt idx="3">
                  <c:v>159.624</c:v>
                </c:pt>
                <c:pt idx="4">
                  <c:v>175.7</c:v>
                </c:pt>
                <c:pt idx="5">
                  <c:v>142.346</c:v>
                </c:pt>
                <c:pt idx="6">
                  <c:v>36.49</c:v>
                </c:pt>
                <c:pt idx="7">
                  <c:v>37.597</c:v>
                </c:pt>
                <c:pt idx="8">
                  <c:v>67.682</c:v>
                </c:pt>
                <c:pt idx="9">
                  <c:v>56.5</c:v>
                </c:pt>
                <c:pt idx="10">
                  <c:v>55.4</c:v>
                </c:pt>
                <c:pt idx="11">
                  <c:v>48.64</c:v>
                </c:pt>
                <c:pt idx="12">
                  <c:v>77.66</c:v>
                </c:pt>
                <c:pt idx="13">
                  <c:v>26.48</c:v>
                </c:pt>
                <c:pt idx="14">
                  <c:v>5.64</c:v>
                </c:pt>
                <c:pt idx="15">
                  <c:v>8.118</c:v>
                </c:pt>
                <c:pt idx="16">
                  <c:v>17.957</c:v>
                </c:pt>
                <c:pt idx="17">
                  <c:v>6.053</c:v>
                </c:pt>
                <c:pt idx="18">
                  <c:v>11.232</c:v>
                </c:pt>
                <c:pt idx="19">
                  <c:v>8.926</c:v>
                </c:pt>
                <c:pt idx="20">
                  <c:v>15.117</c:v>
                </c:pt>
                <c:pt idx="21">
                  <c:v>17.505</c:v>
                </c:pt>
                <c:pt idx="22">
                  <c:v>15.934</c:v>
                </c:pt>
                <c:pt idx="23">
                  <c:v>16.722</c:v>
                </c:pt>
                <c:pt idx="26">
                  <c:v>31.86</c:v>
                </c:pt>
                <c:pt idx="27">
                  <c:v>26.4</c:v>
                </c:pt>
                <c:pt idx="28">
                  <c:v>19.44</c:v>
                </c:pt>
                <c:pt idx="29">
                  <c:v>14.16</c:v>
                </c:pt>
                <c:pt idx="30">
                  <c:v>9.78</c:v>
                </c:pt>
                <c:pt idx="31">
                  <c:v>5.23</c:v>
                </c:pt>
                <c:pt idx="32">
                  <c:v>3.55</c:v>
                </c:pt>
                <c:pt idx="33">
                  <c:v>10.83</c:v>
                </c:pt>
                <c:pt idx="34">
                  <c:v>13.35</c:v>
                </c:pt>
                <c:pt idx="36">
                  <c:v>10.42</c:v>
                </c:pt>
                <c:pt idx="37">
                  <c:v>5.47</c:v>
                </c:pt>
                <c:pt idx="38">
                  <c:v>16.77</c:v>
                </c:pt>
                <c:pt idx="39">
                  <c:v>16.5</c:v>
                </c:pt>
                <c:pt idx="40">
                  <c:v>15.62</c:v>
                </c:pt>
                <c:pt idx="41">
                  <c:v>9.39</c:v>
                </c:pt>
                <c:pt idx="42">
                  <c:v>6.06</c:v>
                </c:pt>
                <c:pt idx="43">
                  <c:v>3.64</c:v>
                </c:pt>
                <c:pt idx="44">
                  <c:v>1.79</c:v>
                </c:pt>
              </c:numCache>
            </c:numRef>
          </c:yVal>
          <c:smooth val="0"/>
        </c:ser>
        <c:axId val="64594760"/>
        <c:axId val="44481929"/>
      </c:scatterChart>
      <c:valAx>
        <c:axId val="64594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escala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481929"/>
        <c:crosses val="autoZero"/>
        <c:crossBetween val="midCat"/>
        <c:dispUnits/>
        <c:majorUnit val="0.25"/>
      </c:valAx>
      <c:valAx>
        <c:axId val="44481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caudal (m</a:t>
                </a:r>
                <a:r>
                  <a:rPr lang="en-US" cap="none" sz="800" b="0" i="0" u="none" baseline="30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/seg)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594760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91775"/>
          <c:y val="0.52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Curva de gastos 
Puente Ruta 10 2007-2008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0225"/>
          <c:w val="0.9095"/>
          <c:h val="0.806"/>
        </c:manualLayout>
      </c:layout>
      <c:scatterChart>
        <c:scatterStyle val="lineMarker"/>
        <c:varyColors val="0"/>
        <c:ser>
          <c:idx val="0"/>
          <c:order val="0"/>
          <c:tx>
            <c:v>2007-2008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'[1]Hoja2'!$D$77:$D$95</c:f>
              <c:numCache>
                <c:ptCount val="19"/>
                <c:pt idx="0">
                  <c:v>2.45</c:v>
                </c:pt>
                <c:pt idx="1">
                  <c:v>2.32</c:v>
                </c:pt>
                <c:pt idx="2">
                  <c:v>2.15</c:v>
                </c:pt>
                <c:pt idx="3">
                  <c:v>1.9</c:v>
                </c:pt>
                <c:pt idx="4">
                  <c:v>1.7</c:v>
                </c:pt>
                <c:pt idx="5">
                  <c:v>1.45</c:v>
                </c:pt>
                <c:pt idx="6">
                  <c:v>1.35</c:v>
                </c:pt>
                <c:pt idx="7">
                  <c:v>0.92</c:v>
                </c:pt>
                <c:pt idx="8">
                  <c:v>1.45</c:v>
                </c:pt>
                <c:pt idx="9">
                  <c:v>1.9</c:v>
                </c:pt>
                <c:pt idx="10">
                  <c:v>1.74</c:v>
                </c:pt>
                <c:pt idx="11">
                  <c:v>1.45</c:v>
                </c:pt>
                <c:pt idx="12">
                  <c:v>1.88</c:v>
                </c:pt>
                <c:pt idx="13">
                  <c:v>1.86</c:v>
                </c:pt>
                <c:pt idx="14">
                  <c:v>1.87</c:v>
                </c:pt>
                <c:pt idx="15">
                  <c:v>1.6</c:v>
                </c:pt>
                <c:pt idx="16">
                  <c:v>1.49</c:v>
                </c:pt>
                <c:pt idx="17">
                  <c:v>1.21</c:v>
                </c:pt>
                <c:pt idx="18">
                  <c:v>1.15</c:v>
                </c:pt>
              </c:numCache>
            </c:numRef>
          </c:xVal>
          <c:yVal>
            <c:numRef>
              <c:f>'[1]Hoja2'!$E$77:$E$95</c:f>
              <c:numCache>
                <c:ptCount val="19"/>
                <c:pt idx="0">
                  <c:v>43.34</c:v>
                </c:pt>
                <c:pt idx="1">
                  <c:v>31.86</c:v>
                </c:pt>
                <c:pt idx="2">
                  <c:v>26.4</c:v>
                </c:pt>
                <c:pt idx="3">
                  <c:v>19.44</c:v>
                </c:pt>
                <c:pt idx="4">
                  <c:v>14.16</c:v>
                </c:pt>
                <c:pt idx="5">
                  <c:v>9.78</c:v>
                </c:pt>
                <c:pt idx="6">
                  <c:v>5.23</c:v>
                </c:pt>
                <c:pt idx="7">
                  <c:v>3.55</c:v>
                </c:pt>
                <c:pt idx="8">
                  <c:v>10.83</c:v>
                </c:pt>
                <c:pt idx="9">
                  <c:v>13.35</c:v>
                </c:pt>
                <c:pt idx="10">
                  <c:v>10.42</c:v>
                </c:pt>
                <c:pt idx="11">
                  <c:v>5.47</c:v>
                </c:pt>
                <c:pt idx="12">
                  <c:v>16.77</c:v>
                </c:pt>
                <c:pt idx="13">
                  <c:v>16.5</c:v>
                </c:pt>
                <c:pt idx="14">
                  <c:v>15.62</c:v>
                </c:pt>
                <c:pt idx="15">
                  <c:v>9.39</c:v>
                </c:pt>
                <c:pt idx="16">
                  <c:v>6.06</c:v>
                </c:pt>
                <c:pt idx="17">
                  <c:v>3.64</c:v>
                </c:pt>
                <c:pt idx="18">
                  <c:v>1.79</c:v>
                </c:pt>
              </c:numCache>
            </c:numRef>
          </c:yVal>
          <c:smooth val="0"/>
        </c:ser>
        <c:axId val="64793042"/>
        <c:axId val="46266467"/>
      </c:scatterChart>
      <c:valAx>
        <c:axId val="647930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Escala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266467"/>
        <c:crosses val="autoZero"/>
        <c:crossBetween val="midCat"/>
        <c:dispUnits/>
      </c:valAx>
      <c:valAx>
        <c:axId val="462664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Caudal (m</a:t>
                </a:r>
                <a:r>
                  <a:rPr lang="en-US" cap="none" sz="975" b="1" i="0" u="none" baseline="30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793042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"/>
          <c:y val="0.76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29</xdr:row>
      <xdr:rowOff>19050</xdr:rowOff>
    </xdr:from>
    <xdr:to>
      <xdr:col>9</xdr:col>
      <xdr:colOff>38100</xdr:colOff>
      <xdr:row>53</xdr:row>
      <xdr:rowOff>152400</xdr:rowOff>
    </xdr:to>
    <xdr:graphicFrame>
      <xdr:nvGraphicFramePr>
        <xdr:cNvPr id="1" name="Chart 1"/>
        <xdr:cNvGraphicFramePr/>
      </xdr:nvGraphicFramePr>
      <xdr:xfrm>
        <a:off x="666750" y="4714875"/>
        <a:ext cx="6229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647700</xdr:colOff>
      <xdr:row>3</xdr:row>
      <xdr:rowOff>0</xdr:rowOff>
    </xdr:from>
    <xdr:to>
      <xdr:col>9</xdr:col>
      <xdr:colOff>19050</xdr:colOff>
      <xdr:row>27</xdr:row>
      <xdr:rowOff>38100</xdr:rowOff>
    </xdr:to>
    <xdr:graphicFrame>
      <xdr:nvGraphicFramePr>
        <xdr:cNvPr id="2" name="Chart 2"/>
        <xdr:cNvGraphicFramePr/>
      </xdr:nvGraphicFramePr>
      <xdr:xfrm>
        <a:off x="647700" y="485775"/>
        <a:ext cx="6229350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elaciones%20de%20caud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Pamela"/>
      <sheetName val="Hoja2"/>
      <sheetName val="Para 30-12"/>
      <sheetName val="TODOS"/>
      <sheetName val="Hoja3"/>
      <sheetName val="Hoja4"/>
      <sheetName val="Ríos Sal Chadi cura"/>
      <sheetName val="Río Atuel"/>
      <sheetName val="Algarrobo"/>
      <sheetName val="La Puntilla"/>
      <sheetName val="P Loro"/>
      <sheetName val="Ruta10"/>
      <sheetName val="P de los Algarrobos"/>
      <sheetName val="P de los Carros"/>
      <sheetName val="La Reforma"/>
      <sheetName val="Puelches"/>
      <sheetName val="Ingreso Dulce"/>
      <sheetName val="Desembocadura"/>
      <sheetName val="Tapón"/>
    </sheetNames>
    <sheetDataSet>
      <sheetData sheetId="2">
        <row r="77">
          <cell r="D77">
            <v>2.45</v>
          </cell>
          <cell r="E77">
            <v>43.34</v>
          </cell>
        </row>
        <row r="78">
          <cell r="D78">
            <v>2.32</v>
          </cell>
          <cell r="E78">
            <v>31.86</v>
          </cell>
        </row>
        <row r="79">
          <cell r="D79">
            <v>2.15</v>
          </cell>
          <cell r="E79">
            <v>26.4</v>
          </cell>
        </row>
        <row r="80">
          <cell r="D80">
            <v>1.9</v>
          </cell>
          <cell r="E80">
            <v>19.44</v>
          </cell>
        </row>
        <row r="81">
          <cell r="D81">
            <v>1.7</v>
          </cell>
          <cell r="E81">
            <v>14.16</v>
          </cell>
        </row>
        <row r="82">
          <cell r="D82">
            <v>1.45</v>
          </cell>
          <cell r="E82">
            <v>9.78</v>
          </cell>
        </row>
        <row r="83">
          <cell r="D83">
            <v>1.35</v>
          </cell>
          <cell r="E83">
            <v>5.23</v>
          </cell>
        </row>
        <row r="84">
          <cell r="D84">
            <v>0.92</v>
          </cell>
          <cell r="E84">
            <v>3.55</v>
          </cell>
        </row>
        <row r="85">
          <cell r="D85">
            <v>1.45</v>
          </cell>
          <cell r="E85">
            <v>10.83</v>
          </cell>
        </row>
        <row r="86">
          <cell r="D86">
            <v>1.9</v>
          </cell>
          <cell r="E86">
            <v>13.35</v>
          </cell>
        </row>
        <row r="87">
          <cell r="D87">
            <v>1.74</v>
          </cell>
          <cell r="E87">
            <v>10.42</v>
          </cell>
        </row>
        <row r="88">
          <cell r="D88">
            <v>1.45</v>
          </cell>
          <cell r="E88">
            <v>5.47</v>
          </cell>
        </row>
        <row r="89">
          <cell r="D89">
            <v>1.88</v>
          </cell>
          <cell r="E89">
            <v>16.77</v>
          </cell>
        </row>
        <row r="90">
          <cell r="D90">
            <v>1.86</v>
          </cell>
          <cell r="E90">
            <v>16.5</v>
          </cell>
        </row>
        <row r="91">
          <cell r="D91">
            <v>1.87</v>
          </cell>
          <cell r="E91">
            <v>15.62</v>
          </cell>
        </row>
        <row r="92">
          <cell r="D92">
            <v>1.6</v>
          </cell>
          <cell r="E92">
            <v>9.39</v>
          </cell>
        </row>
        <row r="93">
          <cell r="D93">
            <v>1.49</v>
          </cell>
          <cell r="E93">
            <v>6.06</v>
          </cell>
        </row>
        <row r="94">
          <cell r="D94">
            <v>1.21</v>
          </cell>
          <cell r="E94">
            <v>3.64</v>
          </cell>
        </row>
        <row r="95">
          <cell r="D95">
            <v>1.15</v>
          </cell>
          <cell r="E95">
            <v>1.79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workbookViewId="0" topLeftCell="A1">
      <pane ySplit="9" topLeftCell="BM46" activePane="bottomLeft" state="frozen"/>
      <selection pane="topLeft" activeCell="A1" sqref="A1"/>
      <selection pane="bottomLeft" activeCell="A16" sqref="A16:IV16"/>
    </sheetView>
  </sheetViews>
  <sheetFormatPr defaultColWidth="11.421875" defaultRowHeight="12.75"/>
  <cols>
    <col min="1" max="1" width="8.140625" style="33" customWidth="1"/>
    <col min="2" max="2" width="7.57421875" style="34" customWidth="1"/>
    <col min="3" max="3" width="9.28125" style="34" customWidth="1"/>
    <col min="6" max="6" width="11.421875" style="72" customWidth="1"/>
    <col min="8" max="13" width="11.421875" style="77" customWidth="1"/>
    <col min="14" max="14" width="11.421875" style="72" customWidth="1"/>
    <col min="15" max="15" width="11.421875" style="100" customWidth="1"/>
    <col min="16" max="16" width="11.421875" style="77" customWidth="1"/>
    <col min="17" max="17" width="11.421875" style="72" customWidth="1"/>
  </cols>
  <sheetData>
    <row r="1" spans="1:20" ht="12.75">
      <c r="A1" s="1" t="s">
        <v>0</v>
      </c>
      <c r="B1" s="83"/>
      <c r="C1" s="83"/>
      <c r="D1" s="2"/>
      <c r="E1" s="3"/>
      <c r="F1" s="4"/>
      <c r="G1" s="5"/>
      <c r="H1" s="6"/>
      <c r="I1" s="6"/>
      <c r="J1" s="7" t="s">
        <v>1</v>
      </c>
      <c r="K1" s="8"/>
      <c r="L1" s="8" t="s">
        <v>2</v>
      </c>
      <c r="M1" s="8"/>
      <c r="N1" s="9"/>
      <c r="O1" s="87"/>
      <c r="P1" s="8"/>
      <c r="Q1" s="9"/>
      <c r="R1" s="10"/>
      <c r="S1" s="10"/>
      <c r="T1" s="11"/>
    </row>
    <row r="2" spans="1:20" ht="12.75">
      <c r="A2" s="12" t="s">
        <v>3</v>
      </c>
      <c r="B2" s="84"/>
      <c r="C2" s="84"/>
      <c r="D2" s="13"/>
      <c r="E2" s="14"/>
      <c r="F2" s="15"/>
      <c r="G2" s="16"/>
      <c r="H2" s="6"/>
      <c r="I2" s="6"/>
      <c r="J2" s="17" t="s">
        <v>4</v>
      </c>
      <c r="K2" s="18"/>
      <c r="L2" s="19" t="s">
        <v>38</v>
      </c>
      <c r="M2" s="18"/>
      <c r="N2" s="20"/>
      <c r="O2" s="88"/>
      <c r="P2" s="18"/>
      <c r="Q2" s="20"/>
      <c r="R2" s="21"/>
      <c r="S2" s="21"/>
      <c r="T2" s="22"/>
    </row>
    <row r="3" spans="1:20" ht="13.5" thickBot="1">
      <c r="A3" s="23" t="s">
        <v>5</v>
      </c>
      <c r="B3" s="85"/>
      <c r="C3" s="85"/>
      <c r="D3" s="24"/>
      <c r="E3" s="25"/>
      <c r="F3" s="26"/>
      <c r="G3" s="27"/>
      <c r="H3" s="6"/>
      <c r="I3" s="6"/>
      <c r="J3" s="28" t="s">
        <v>6</v>
      </c>
      <c r="K3" s="29"/>
      <c r="L3" s="29"/>
      <c r="M3" s="29"/>
      <c r="N3" s="30"/>
      <c r="O3" s="89"/>
      <c r="P3" s="29"/>
      <c r="Q3" s="30"/>
      <c r="R3" s="31"/>
      <c r="S3" s="31"/>
      <c r="T3" s="32"/>
    </row>
    <row r="4" spans="4:20" ht="12.75">
      <c r="D4" s="35"/>
      <c r="E4" s="36"/>
      <c r="F4" s="34"/>
      <c r="G4" s="35"/>
      <c r="H4" s="35"/>
      <c r="I4" s="35"/>
      <c r="J4" s="35"/>
      <c r="K4" s="35"/>
      <c r="L4" s="35"/>
      <c r="M4" s="35"/>
      <c r="N4" s="34"/>
      <c r="O4" s="90"/>
      <c r="P4" s="35"/>
      <c r="Q4" s="34"/>
      <c r="R4" s="36"/>
      <c r="S4" s="36"/>
      <c r="T4" s="37"/>
    </row>
    <row r="5" spans="4:20" ht="15.75">
      <c r="D5" s="35"/>
      <c r="E5" s="36"/>
      <c r="F5" s="34"/>
      <c r="G5" s="38" t="s">
        <v>7</v>
      </c>
      <c r="H5" s="35"/>
      <c r="I5" s="35"/>
      <c r="J5" s="35"/>
      <c r="K5" s="35"/>
      <c r="L5" s="35"/>
      <c r="M5" s="35"/>
      <c r="N5" s="34"/>
      <c r="O5" s="90"/>
      <c r="P5" s="35"/>
      <c r="Q5" s="34"/>
      <c r="R5" s="36"/>
      <c r="S5" s="36"/>
      <c r="T5" s="37"/>
    </row>
    <row r="6" spans="4:20" ht="13.5" thickBot="1">
      <c r="D6" s="35"/>
      <c r="E6" s="36"/>
      <c r="F6" s="34"/>
      <c r="G6" s="35"/>
      <c r="H6" s="35"/>
      <c r="I6" s="35"/>
      <c r="J6" s="35"/>
      <c r="K6" s="35"/>
      <c r="L6" s="35"/>
      <c r="M6" s="35"/>
      <c r="N6" s="34"/>
      <c r="O6" s="90"/>
      <c r="P6" s="35"/>
      <c r="Q6" s="34"/>
      <c r="R6" s="36"/>
      <c r="S6" s="36"/>
      <c r="T6" s="37"/>
    </row>
    <row r="7" spans="1:20" ht="13.5" thickTop="1">
      <c r="A7" s="39"/>
      <c r="B7" s="40"/>
      <c r="C7" s="40"/>
      <c r="D7" s="41" t="s">
        <v>8</v>
      </c>
      <c r="E7" s="42" t="s">
        <v>9</v>
      </c>
      <c r="F7" s="40"/>
      <c r="G7" s="41"/>
      <c r="H7" s="43"/>
      <c r="I7" s="43" t="s">
        <v>10</v>
      </c>
      <c r="J7" s="43"/>
      <c r="K7" s="41" t="s">
        <v>11</v>
      </c>
      <c r="L7" s="41"/>
      <c r="M7" s="41"/>
      <c r="N7" s="40"/>
      <c r="O7" s="91"/>
      <c r="P7" s="41"/>
      <c r="Q7" s="40"/>
      <c r="R7" s="44"/>
      <c r="S7" s="44"/>
      <c r="T7" s="45"/>
    </row>
    <row r="8" spans="1:20" ht="12.75">
      <c r="A8" s="46" t="s">
        <v>12</v>
      </c>
      <c r="B8" s="47" t="s">
        <v>13</v>
      </c>
      <c r="C8" s="47" t="s">
        <v>14</v>
      </c>
      <c r="D8" s="48" t="s">
        <v>15</v>
      </c>
      <c r="E8" s="49" t="s">
        <v>16</v>
      </c>
      <c r="F8" s="47" t="s">
        <v>17</v>
      </c>
      <c r="G8" s="48" t="s">
        <v>29</v>
      </c>
      <c r="H8" s="48" t="s">
        <v>30</v>
      </c>
      <c r="I8" s="50" t="s">
        <v>31</v>
      </c>
      <c r="J8" s="50" t="s">
        <v>32</v>
      </c>
      <c r="K8" s="48" t="s">
        <v>18</v>
      </c>
      <c r="L8" s="48" t="s">
        <v>33</v>
      </c>
      <c r="M8" s="48" t="s">
        <v>34</v>
      </c>
      <c r="N8" s="47" t="s">
        <v>35</v>
      </c>
      <c r="O8" s="92" t="s">
        <v>19</v>
      </c>
      <c r="P8" s="48" t="s">
        <v>36</v>
      </c>
      <c r="Q8" s="47" t="s">
        <v>37</v>
      </c>
      <c r="R8" s="51" t="s">
        <v>20</v>
      </c>
      <c r="S8" s="51" t="s">
        <v>21</v>
      </c>
      <c r="T8" s="52" t="s">
        <v>22</v>
      </c>
    </row>
    <row r="9" spans="1:20" ht="12.75">
      <c r="A9" s="53" t="s">
        <v>23</v>
      </c>
      <c r="B9" s="54" t="s">
        <v>24</v>
      </c>
      <c r="C9" s="54" t="s">
        <v>42</v>
      </c>
      <c r="D9" s="55" t="s">
        <v>25</v>
      </c>
      <c r="E9" s="56" t="s">
        <v>26</v>
      </c>
      <c r="F9" s="54" t="s">
        <v>23</v>
      </c>
      <c r="G9" s="55" t="s">
        <v>25</v>
      </c>
      <c r="H9" s="55" t="s">
        <v>25</v>
      </c>
      <c r="I9" s="55" t="s">
        <v>25</v>
      </c>
      <c r="J9" s="55" t="s">
        <v>25</v>
      </c>
      <c r="K9" s="55" t="s">
        <v>23</v>
      </c>
      <c r="L9" s="55" t="s">
        <v>25</v>
      </c>
      <c r="M9" s="55" t="s">
        <v>25</v>
      </c>
      <c r="N9" s="54" t="s">
        <v>25</v>
      </c>
      <c r="O9" s="93" t="s">
        <v>25</v>
      </c>
      <c r="P9" s="55" t="s">
        <v>25</v>
      </c>
      <c r="Q9" s="54" t="s">
        <v>25</v>
      </c>
      <c r="R9" s="56" t="s">
        <v>25</v>
      </c>
      <c r="S9" s="57" t="s">
        <v>23</v>
      </c>
      <c r="T9" s="58" t="s">
        <v>23</v>
      </c>
    </row>
    <row r="10" spans="1:20" ht="12.75">
      <c r="A10" s="59">
        <v>32120</v>
      </c>
      <c r="B10" s="60">
        <v>2.85</v>
      </c>
      <c r="C10" s="60">
        <v>81.44</v>
      </c>
      <c r="D10" s="61">
        <v>1689</v>
      </c>
      <c r="E10" s="62">
        <v>2394</v>
      </c>
      <c r="F10" s="60">
        <v>7.8</v>
      </c>
      <c r="G10" s="61">
        <v>228</v>
      </c>
      <c r="H10" s="61">
        <v>771</v>
      </c>
      <c r="I10" s="61">
        <v>0</v>
      </c>
      <c r="J10" s="61">
        <v>128</v>
      </c>
      <c r="K10" s="61">
        <v>656</v>
      </c>
      <c r="L10" s="61">
        <v>218</v>
      </c>
      <c r="M10" s="61">
        <v>27</v>
      </c>
      <c r="N10" s="60">
        <v>0.6</v>
      </c>
      <c r="O10" s="94"/>
      <c r="P10" s="61"/>
      <c r="Q10" s="60"/>
      <c r="R10" s="62"/>
      <c r="S10" s="62"/>
      <c r="T10" s="63"/>
    </row>
    <row r="11" spans="1:20" ht="12.75">
      <c r="A11" s="59">
        <v>32126</v>
      </c>
      <c r="B11" s="60">
        <v>3.08</v>
      </c>
      <c r="C11" s="60">
        <v>114.3</v>
      </c>
      <c r="D11" s="61">
        <v>1439</v>
      </c>
      <c r="E11" s="62">
        <v>1920</v>
      </c>
      <c r="F11" s="60">
        <v>8.1</v>
      </c>
      <c r="G11" s="61">
        <v>152</v>
      </c>
      <c r="H11" s="61">
        <v>662</v>
      </c>
      <c r="I11" s="61">
        <v>0</v>
      </c>
      <c r="J11" s="61">
        <v>124</v>
      </c>
      <c r="K11" s="61">
        <v>624</v>
      </c>
      <c r="L11" s="61">
        <v>186</v>
      </c>
      <c r="M11" s="61">
        <v>39</v>
      </c>
      <c r="N11" s="60">
        <v>0.6</v>
      </c>
      <c r="O11" s="94"/>
      <c r="P11" s="61"/>
      <c r="Q11" s="60"/>
      <c r="R11" s="62"/>
      <c r="S11" s="62"/>
      <c r="T11" s="63" t="s">
        <v>27</v>
      </c>
    </row>
    <row r="12" spans="1:20" ht="12.75">
      <c r="A12" s="59">
        <v>32133</v>
      </c>
      <c r="B12" s="60">
        <v>3.31</v>
      </c>
      <c r="C12" s="60">
        <v>117.715</v>
      </c>
      <c r="D12" s="61">
        <v>1398</v>
      </c>
      <c r="E12" s="62">
        <v>1946</v>
      </c>
      <c r="F12" s="60">
        <v>7.9</v>
      </c>
      <c r="G12" s="61">
        <v>128</v>
      </c>
      <c r="H12" s="61">
        <v>606</v>
      </c>
      <c r="I12" s="61">
        <v>0</v>
      </c>
      <c r="J12" s="61">
        <v>124</v>
      </c>
      <c r="K12" s="61">
        <v>632</v>
      </c>
      <c r="L12" s="61">
        <v>214</v>
      </c>
      <c r="M12" s="61">
        <v>23</v>
      </c>
      <c r="N12" s="60">
        <v>0.6</v>
      </c>
      <c r="O12" s="94"/>
      <c r="P12" s="61"/>
      <c r="Q12" s="60"/>
      <c r="R12" s="62"/>
      <c r="S12" s="62"/>
      <c r="T12" s="63"/>
    </row>
    <row r="13" spans="1:20" ht="12.75">
      <c r="A13" s="59">
        <v>32139</v>
      </c>
      <c r="B13" s="60">
        <v>3.65</v>
      </c>
      <c r="C13" s="60">
        <v>159.624</v>
      </c>
      <c r="D13" s="61">
        <v>1537</v>
      </c>
      <c r="E13" s="62">
        <v>2022</v>
      </c>
      <c r="F13" s="60">
        <v>7.5</v>
      </c>
      <c r="G13" s="61">
        <v>144</v>
      </c>
      <c r="H13" s="61">
        <v>754</v>
      </c>
      <c r="I13" s="61">
        <v>0</v>
      </c>
      <c r="J13" s="61">
        <v>136</v>
      </c>
      <c r="K13" s="61">
        <v>688</v>
      </c>
      <c r="L13" s="61">
        <v>237</v>
      </c>
      <c r="M13" s="61">
        <v>23</v>
      </c>
      <c r="N13" s="60">
        <v>0.7</v>
      </c>
      <c r="O13" s="94"/>
      <c r="P13" s="61"/>
      <c r="Q13" s="60"/>
      <c r="R13" s="62"/>
      <c r="S13" s="62"/>
      <c r="T13" s="63" t="s">
        <v>28</v>
      </c>
    </row>
    <row r="14" spans="1:20" ht="12.75">
      <c r="A14" s="59">
        <v>32148</v>
      </c>
      <c r="B14" s="60">
        <v>3.83</v>
      </c>
      <c r="C14" s="60">
        <v>175.7</v>
      </c>
      <c r="D14" s="61">
        <v>1520</v>
      </c>
      <c r="E14" s="62">
        <v>1920</v>
      </c>
      <c r="F14" s="60">
        <v>7.5</v>
      </c>
      <c r="G14" s="61">
        <v>128</v>
      </c>
      <c r="H14" s="61">
        <v>746</v>
      </c>
      <c r="I14" s="61">
        <v>0</v>
      </c>
      <c r="J14" s="61">
        <v>148</v>
      </c>
      <c r="K14" s="61">
        <v>720</v>
      </c>
      <c r="L14" s="61">
        <v>242</v>
      </c>
      <c r="M14" s="61">
        <v>28</v>
      </c>
      <c r="N14" s="60">
        <v>0.7</v>
      </c>
      <c r="O14" s="94"/>
      <c r="P14" s="61"/>
      <c r="Q14" s="60"/>
      <c r="R14" s="62"/>
      <c r="S14" s="62"/>
      <c r="T14" s="63"/>
    </row>
    <row r="15" spans="1:20" ht="12.75">
      <c r="A15" s="59">
        <v>32210</v>
      </c>
      <c r="B15" s="60">
        <v>3.49</v>
      </c>
      <c r="C15" s="60">
        <v>142.346</v>
      </c>
      <c r="D15" s="61">
        <v>1168</v>
      </c>
      <c r="E15" s="62">
        <v>1472</v>
      </c>
      <c r="F15" s="60">
        <v>8.1</v>
      </c>
      <c r="G15" s="61">
        <v>96</v>
      </c>
      <c r="H15" s="61">
        <v>580</v>
      </c>
      <c r="I15" s="61">
        <v>0</v>
      </c>
      <c r="J15" s="61">
        <v>104</v>
      </c>
      <c r="K15" s="61">
        <v>476</v>
      </c>
      <c r="L15" s="61">
        <v>173</v>
      </c>
      <c r="M15" s="61">
        <v>11</v>
      </c>
      <c r="N15" s="60">
        <v>0.5</v>
      </c>
      <c r="O15" s="94"/>
      <c r="P15" s="61"/>
      <c r="Q15" s="60"/>
      <c r="R15" s="62"/>
      <c r="S15" s="62"/>
      <c r="T15" s="63"/>
    </row>
    <row r="16" spans="1:20" ht="12.75">
      <c r="A16" s="59">
        <v>37414</v>
      </c>
      <c r="B16" s="60">
        <v>1.82</v>
      </c>
      <c r="C16" s="60">
        <v>36.49</v>
      </c>
      <c r="D16" s="61">
        <v>2538</v>
      </c>
      <c r="E16" s="62">
        <v>3340</v>
      </c>
      <c r="F16" s="60">
        <v>8.19</v>
      </c>
      <c r="G16" s="61">
        <v>648</v>
      </c>
      <c r="H16" s="61"/>
      <c r="I16" s="61">
        <v>0</v>
      </c>
      <c r="J16" s="61">
        <v>128</v>
      </c>
      <c r="K16" s="61">
        <v>668</v>
      </c>
      <c r="L16" s="61">
        <v>185.2</v>
      </c>
      <c r="M16" s="61">
        <v>48.6</v>
      </c>
      <c r="N16" s="60"/>
      <c r="O16" s="95"/>
      <c r="P16" s="61"/>
      <c r="Q16" s="60"/>
      <c r="R16" s="62"/>
      <c r="S16" s="62"/>
      <c r="T16" s="63"/>
    </row>
    <row r="17" spans="1:20" ht="12.75">
      <c r="A17" s="59">
        <v>37441</v>
      </c>
      <c r="B17" s="60">
        <v>1.84</v>
      </c>
      <c r="C17" s="60">
        <v>37.597</v>
      </c>
      <c r="D17" s="61">
        <v>2409.2</v>
      </c>
      <c r="E17" s="62">
        <v>3170</v>
      </c>
      <c r="F17" s="60">
        <v>8.3</v>
      </c>
      <c r="G17" s="61">
        <v>568</v>
      </c>
      <c r="H17" s="61"/>
      <c r="I17" s="61">
        <v>4</v>
      </c>
      <c r="J17" s="61">
        <v>128</v>
      </c>
      <c r="K17" s="61">
        <v>572</v>
      </c>
      <c r="L17" s="61">
        <v>147.2</v>
      </c>
      <c r="M17" s="61">
        <v>49.57</v>
      </c>
      <c r="N17" s="60"/>
      <c r="O17" s="95"/>
      <c r="P17" s="61"/>
      <c r="Q17" s="60"/>
      <c r="R17" s="62"/>
      <c r="S17" s="62"/>
      <c r="T17" s="63"/>
    </row>
    <row r="18" spans="1:20" ht="12.75">
      <c r="A18" s="59">
        <v>37610</v>
      </c>
      <c r="B18" s="60">
        <v>2.38</v>
      </c>
      <c r="C18" s="60">
        <v>67.682</v>
      </c>
      <c r="D18" s="61">
        <v>2470</v>
      </c>
      <c r="E18" s="62">
        <v>3250</v>
      </c>
      <c r="F18" s="60">
        <v>8.01</v>
      </c>
      <c r="G18" s="61">
        <v>568</v>
      </c>
      <c r="H18" s="61"/>
      <c r="I18" s="61">
        <v>0</v>
      </c>
      <c r="J18" s="61">
        <v>128</v>
      </c>
      <c r="K18" s="61">
        <v>555</v>
      </c>
      <c r="L18" s="61">
        <v>180</v>
      </c>
      <c r="M18" s="61">
        <v>25.515</v>
      </c>
      <c r="N18" s="60"/>
      <c r="O18" s="95"/>
      <c r="P18" s="61"/>
      <c r="Q18" s="60"/>
      <c r="R18" s="62"/>
      <c r="S18" s="62"/>
      <c r="T18" s="63"/>
    </row>
    <row r="19" spans="1:20" ht="12.75">
      <c r="A19" s="59">
        <v>37699</v>
      </c>
      <c r="B19" s="60">
        <v>1.88</v>
      </c>
      <c r="C19" s="60">
        <v>56.5</v>
      </c>
      <c r="D19" s="61"/>
      <c r="E19" s="62"/>
      <c r="F19" s="60"/>
      <c r="G19" s="61"/>
      <c r="H19" s="61"/>
      <c r="I19" s="61"/>
      <c r="J19" s="61"/>
      <c r="K19" s="61"/>
      <c r="L19" s="61"/>
      <c r="M19" s="61"/>
      <c r="N19" s="60"/>
      <c r="O19" s="95"/>
      <c r="P19" s="61"/>
      <c r="Q19" s="60"/>
      <c r="R19" s="62"/>
      <c r="S19" s="62"/>
      <c r="T19" s="63"/>
    </row>
    <row r="20" spans="1:20" ht="12.75">
      <c r="A20" s="59">
        <v>37722</v>
      </c>
      <c r="B20" s="60">
        <v>2.01</v>
      </c>
      <c r="C20" s="60">
        <v>55.4</v>
      </c>
      <c r="D20" s="61"/>
      <c r="E20" s="62"/>
      <c r="F20" s="60"/>
      <c r="G20" s="61"/>
      <c r="H20" s="61"/>
      <c r="I20" s="61"/>
      <c r="J20" s="61"/>
      <c r="K20" s="61"/>
      <c r="L20" s="61"/>
      <c r="M20" s="61"/>
      <c r="N20" s="60"/>
      <c r="O20" s="95"/>
      <c r="P20" s="61"/>
      <c r="Q20" s="60"/>
      <c r="R20" s="62"/>
      <c r="S20" s="62"/>
      <c r="T20" s="63"/>
    </row>
    <row r="21" spans="1:20" ht="12.75">
      <c r="A21" s="64">
        <v>37774</v>
      </c>
      <c r="B21" s="65">
        <v>2.12</v>
      </c>
      <c r="C21" s="65">
        <v>48.64</v>
      </c>
      <c r="D21" s="66"/>
      <c r="E21" s="67"/>
      <c r="F21" s="71"/>
      <c r="G21" s="67"/>
      <c r="H21" s="66"/>
      <c r="I21" s="66"/>
      <c r="J21" s="66"/>
      <c r="K21" s="66"/>
      <c r="L21" s="66"/>
      <c r="M21" s="66"/>
      <c r="N21" s="71"/>
      <c r="O21" s="96"/>
      <c r="P21" s="66"/>
      <c r="Q21" s="71"/>
      <c r="R21" s="67"/>
      <c r="S21" s="67"/>
      <c r="T21" s="67"/>
    </row>
    <row r="22" spans="1:20" ht="12.75">
      <c r="A22" s="64">
        <v>37818</v>
      </c>
      <c r="B22" s="65">
        <v>2.45</v>
      </c>
      <c r="C22" s="65">
        <v>77.66</v>
      </c>
      <c r="D22" s="66"/>
      <c r="E22" s="67"/>
      <c r="F22" s="71"/>
      <c r="G22" s="67"/>
      <c r="H22" s="66"/>
      <c r="I22" s="66"/>
      <c r="J22" s="66"/>
      <c r="K22" s="66"/>
      <c r="L22" s="66"/>
      <c r="M22" s="66"/>
      <c r="N22" s="71"/>
      <c r="O22" s="96"/>
      <c r="P22" s="66"/>
      <c r="Q22" s="71"/>
      <c r="R22" s="67"/>
      <c r="S22" s="67"/>
      <c r="T22" s="67"/>
    </row>
    <row r="23" spans="1:20" ht="12.75">
      <c r="A23" s="64">
        <v>37894</v>
      </c>
      <c r="B23" s="65">
        <v>1.6</v>
      </c>
      <c r="C23" s="65">
        <v>26.48</v>
      </c>
      <c r="D23" s="66"/>
      <c r="E23" s="67"/>
      <c r="F23" s="71"/>
      <c r="G23" s="67"/>
      <c r="H23" s="66"/>
      <c r="I23" s="66"/>
      <c r="J23" s="66"/>
      <c r="K23" s="66"/>
      <c r="L23" s="66"/>
      <c r="M23" s="66"/>
      <c r="N23" s="71"/>
      <c r="O23" s="96"/>
      <c r="P23" s="66"/>
      <c r="Q23" s="71"/>
      <c r="R23" s="67"/>
      <c r="S23" s="67"/>
      <c r="T23" s="67"/>
    </row>
    <row r="24" spans="1:20" ht="12.75">
      <c r="A24" s="64">
        <v>37975</v>
      </c>
      <c r="B24" s="65">
        <v>0.85</v>
      </c>
      <c r="C24" s="65">
        <v>5.64</v>
      </c>
      <c r="D24" s="66"/>
      <c r="E24" s="67"/>
      <c r="F24" s="71"/>
      <c r="G24" s="67"/>
      <c r="H24" s="66"/>
      <c r="I24" s="66"/>
      <c r="J24" s="66"/>
      <c r="K24" s="66"/>
      <c r="L24" s="66"/>
      <c r="M24" s="66"/>
      <c r="N24" s="71"/>
      <c r="O24" s="96"/>
      <c r="P24" s="66"/>
      <c r="Q24" s="71"/>
      <c r="R24" s="67"/>
      <c r="S24" s="67"/>
      <c r="T24" s="67"/>
    </row>
    <row r="25" spans="1:20" ht="12.75">
      <c r="A25" s="64">
        <v>38077</v>
      </c>
      <c r="B25" s="65">
        <v>1.07</v>
      </c>
      <c r="C25" s="65">
        <v>8.118</v>
      </c>
      <c r="D25" s="66"/>
      <c r="E25" s="67"/>
      <c r="F25" s="71"/>
      <c r="G25" s="67"/>
      <c r="H25" s="66"/>
      <c r="I25" s="66"/>
      <c r="J25" s="66"/>
      <c r="K25" s="66"/>
      <c r="L25" s="66"/>
      <c r="M25" s="66"/>
      <c r="N25" s="71"/>
      <c r="O25" s="96"/>
      <c r="P25" s="66"/>
      <c r="Q25" s="71"/>
      <c r="R25" s="67"/>
      <c r="S25" s="67"/>
      <c r="T25" s="67"/>
    </row>
    <row r="26" spans="1:20" ht="12.75">
      <c r="A26" s="64">
        <v>38134</v>
      </c>
      <c r="B26" s="65">
        <v>1.41</v>
      </c>
      <c r="C26" s="65">
        <v>17.957</v>
      </c>
      <c r="D26" s="66"/>
      <c r="E26" s="67"/>
      <c r="F26" s="71"/>
      <c r="G26" s="67"/>
      <c r="H26" s="66"/>
      <c r="I26" s="66"/>
      <c r="J26" s="66"/>
      <c r="K26" s="66"/>
      <c r="L26" s="66"/>
      <c r="M26" s="66"/>
      <c r="N26" s="71"/>
      <c r="O26" s="96"/>
      <c r="P26" s="66"/>
      <c r="Q26" s="71"/>
      <c r="R26" s="67"/>
      <c r="S26" s="67"/>
      <c r="T26" s="67"/>
    </row>
    <row r="27" spans="1:20" ht="12.75">
      <c r="A27" s="59">
        <v>38532</v>
      </c>
      <c r="B27" s="65">
        <v>1.095</v>
      </c>
      <c r="C27" s="65">
        <v>6.053</v>
      </c>
      <c r="D27" s="61"/>
      <c r="E27" s="62">
        <v>9660</v>
      </c>
      <c r="F27" s="60"/>
      <c r="G27" s="61"/>
      <c r="H27" s="61"/>
      <c r="I27" s="61"/>
      <c r="J27" s="61"/>
      <c r="K27" s="61"/>
      <c r="L27" s="61"/>
      <c r="M27" s="61"/>
      <c r="N27" s="60"/>
      <c r="O27" s="95"/>
      <c r="P27" s="61"/>
      <c r="Q27" s="60"/>
      <c r="R27" s="62"/>
      <c r="S27" s="62"/>
      <c r="T27" s="63"/>
    </row>
    <row r="28" spans="1:20" ht="12.75">
      <c r="A28" s="59">
        <v>38559</v>
      </c>
      <c r="B28" s="65">
        <v>1.27</v>
      </c>
      <c r="C28" s="65">
        <v>11.232</v>
      </c>
      <c r="D28" s="61"/>
      <c r="E28" s="62">
        <v>5100</v>
      </c>
      <c r="F28" s="60"/>
      <c r="G28" s="61"/>
      <c r="H28" s="61"/>
      <c r="I28" s="61"/>
      <c r="J28" s="61"/>
      <c r="K28" s="61"/>
      <c r="L28" s="61"/>
      <c r="M28" s="61"/>
      <c r="N28" s="60"/>
      <c r="O28" s="95"/>
      <c r="P28" s="61"/>
      <c r="Q28" s="60"/>
      <c r="R28" s="62"/>
      <c r="S28" s="62"/>
      <c r="T28" s="63"/>
    </row>
    <row r="29" spans="1:20" ht="12.75">
      <c r="A29" s="64">
        <v>38594</v>
      </c>
      <c r="B29" s="65">
        <v>1.15</v>
      </c>
      <c r="C29" s="65">
        <v>8.926</v>
      </c>
      <c r="D29" s="66"/>
      <c r="E29" s="67"/>
      <c r="F29" s="71"/>
      <c r="G29" s="67"/>
      <c r="H29" s="66"/>
      <c r="I29" s="66"/>
      <c r="J29" s="66"/>
      <c r="K29" s="66"/>
      <c r="L29" s="66"/>
      <c r="M29" s="66"/>
      <c r="N29" s="71"/>
      <c r="O29" s="96"/>
      <c r="P29" s="66"/>
      <c r="Q29" s="71"/>
      <c r="R29" s="67"/>
      <c r="S29" s="67"/>
      <c r="T29" s="67"/>
    </row>
    <row r="30" spans="1:20" ht="12.75">
      <c r="A30" s="64">
        <v>38650</v>
      </c>
      <c r="B30" s="65">
        <v>1.34</v>
      </c>
      <c r="C30" s="65">
        <v>15.117</v>
      </c>
      <c r="D30" s="66"/>
      <c r="E30" s="67"/>
      <c r="F30" s="71"/>
      <c r="G30" s="67"/>
      <c r="H30" s="66"/>
      <c r="I30" s="66"/>
      <c r="J30" s="66"/>
      <c r="K30" s="66"/>
      <c r="L30" s="66"/>
      <c r="M30" s="66"/>
      <c r="N30" s="71"/>
      <c r="O30" s="96"/>
      <c r="P30" s="66"/>
      <c r="Q30" s="71"/>
      <c r="R30" s="67"/>
      <c r="S30" s="67"/>
      <c r="T30" s="67"/>
    </row>
    <row r="31" spans="1:20" ht="12.75">
      <c r="A31" s="59">
        <v>38664</v>
      </c>
      <c r="B31" s="65">
        <v>1.39</v>
      </c>
      <c r="C31" s="65">
        <v>17.505</v>
      </c>
      <c r="D31" s="61">
        <v>2960</v>
      </c>
      <c r="E31" s="62">
        <v>4450</v>
      </c>
      <c r="F31" s="60">
        <v>8.8</v>
      </c>
      <c r="G31" s="61">
        <v>1005</v>
      </c>
      <c r="H31" s="61">
        <v>700</v>
      </c>
      <c r="I31" s="61">
        <v>0</v>
      </c>
      <c r="J31" s="61">
        <v>135</v>
      </c>
      <c r="K31" s="61">
        <v>900</v>
      </c>
      <c r="L31" s="61">
        <v>360</v>
      </c>
      <c r="M31" s="61">
        <v>131</v>
      </c>
      <c r="N31" s="60">
        <v>1.38</v>
      </c>
      <c r="O31" s="95"/>
      <c r="P31" s="61">
        <v>375</v>
      </c>
      <c r="Q31" s="60">
        <v>8.5</v>
      </c>
      <c r="R31" s="62"/>
      <c r="S31" s="62"/>
      <c r="T31" s="63"/>
    </row>
    <row r="32" spans="1:20" ht="12.75">
      <c r="A32" s="59">
        <v>38695</v>
      </c>
      <c r="B32" s="65">
        <v>1.35</v>
      </c>
      <c r="C32" s="65">
        <v>15.934</v>
      </c>
      <c r="D32" s="61">
        <v>2670</v>
      </c>
      <c r="E32" s="62">
        <v>3810</v>
      </c>
      <c r="F32" s="60">
        <v>8.83</v>
      </c>
      <c r="G32" s="61">
        <v>784</v>
      </c>
      <c r="H32" s="61">
        <v>840</v>
      </c>
      <c r="I32" s="61">
        <v>0</v>
      </c>
      <c r="J32" s="61">
        <v>205</v>
      </c>
      <c r="K32" s="61">
        <v>860</v>
      </c>
      <c r="L32" s="61">
        <v>344</v>
      </c>
      <c r="M32" s="61">
        <v>125</v>
      </c>
      <c r="N32" s="60">
        <v>1.32</v>
      </c>
      <c r="O32" s="95"/>
      <c r="P32" s="61">
        <v>355</v>
      </c>
      <c r="Q32" s="60">
        <v>8</v>
      </c>
      <c r="R32" s="62"/>
      <c r="S32" s="62"/>
      <c r="T32" s="63"/>
    </row>
    <row r="33" spans="1:20" ht="12.75">
      <c r="A33" s="59">
        <v>38707</v>
      </c>
      <c r="B33" s="65">
        <v>1.35</v>
      </c>
      <c r="C33" s="65">
        <v>16.722</v>
      </c>
      <c r="D33" s="61">
        <v>2660</v>
      </c>
      <c r="E33" s="62">
        <v>3780</v>
      </c>
      <c r="F33" s="60">
        <v>8.27</v>
      </c>
      <c r="G33" s="61">
        <v>887</v>
      </c>
      <c r="H33" s="61">
        <v>780</v>
      </c>
      <c r="I33" s="61">
        <v>0</v>
      </c>
      <c r="J33" s="61">
        <v>135</v>
      </c>
      <c r="K33" s="61">
        <v>910</v>
      </c>
      <c r="L33" s="61">
        <v>364</v>
      </c>
      <c r="M33" s="61">
        <v>132</v>
      </c>
      <c r="N33" s="60">
        <v>1.14</v>
      </c>
      <c r="O33" s="95"/>
      <c r="P33" s="61">
        <v>332</v>
      </c>
      <c r="Q33" s="60">
        <v>7.5</v>
      </c>
      <c r="R33" s="62"/>
      <c r="S33" s="62"/>
      <c r="T33" s="63"/>
    </row>
    <row r="34" spans="1:20" ht="12.75">
      <c r="A34" s="59">
        <v>39183</v>
      </c>
      <c r="B34" s="65">
        <v>2.66</v>
      </c>
      <c r="C34" s="65"/>
      <c r="D34" s="61">
        <v>1620</v>
      </c>
      <c r="E34" s="62">
        <v>2900</v>
      </c>
      <c r="F34" s="60">
        <v>8.39</v>
      </c>
      <c r="G34" s="61">
        <v>207</v>
      </c>
      <c r="H34" s="61">
        <v>760</v>
      </c>
      <c r="I34" s="61">
        <v>0</v>
      </c>
      <c r="J34" s="61">
        <v>200</v>
      </c>
      <c r="K34" s="61"/>
      <c r="L34" s="61">
        <v>232</v>
      </c>
      <c r="M34" s="61">
        <v>84.5</v>
      </c>
      <c r="N34" s="60">
        <v>1.7</v>
      </c>
      <c r="O34" s="95">
        <v>0.12</v>
      </c>
      <c r="P34" s="61">
        <v>115</v>
      </c>
      <c r="Q34" s="60">
        <v>6</v>
      </c>
      <c r="R34" s="62"/>
      <c r="S34" s="62"/>
      <c r="T34" s="63"/>
    </row>
    <row r="35" spans="1:20" ht="12.75">
      <c r="A35" s="59">
        <v>39239</v>
      </c>
      <c r="B35" s="60">
        <v>2.45</v>
      </c>
      <c r="C35" s="60"/>
      <c r="D35" s="61">
        <v>2000</v>
      </c>
      <c r="E35" s="62">
        <v>3390</v>
      </c>
      <c r="F35" s="60">
        <v>7.99</v>
      </c>
      <c r="G35" s="61">
        <v>398.7</v>
      </c>
      <c r="H35" s="61">
        <v>780</v>
      </c>
      <c r="I35" s="61"/>
      <c r="J35" s="61">
        <v>210</v>
      </c>
      <c r="K35" s="61">
        <v>735</v>
      </c>
      <c r="L35" s="61">
        <v>394.3</v>
      </c>
      <c r="M35" s="61">
        <v>107</v>
      </c>
      <c r="N35" s="60">
        <v>0.73</v>
      </c>
      <c r="O35" s="95">
        <v>0.041</v>
      </c>
      <c r="P35" s="61">
        <v>171</v>
      </c>
      <c r="Q35" s="60">
        <v>6.5</v>
      </c>
      <c r="R35" s="62"/>
      <c r="S35" s="62"/>
      <c r="T35" s="63"/>
    </row>
    <row r="36" spans="1:20" ht="12.75">
      <c r="A36" s="59">
        <v>39266</v>
      </c>
      <c r="B36" s="60">
        <v>2.32</v>
      </c>
      <c r="C36" s="60">
        <v>31.86</v>
      </c>
      <c r="D36" s="68">
        <v>1900</v>
      </c>
      <c r="E36" s="69">
        <v>2860</v>
      </c>
      <c r="F36" s="70">
        <v>7.99</v>
      </c>
      <c r="G36" s="68">
        <v>411</v>
      </c>
      <c r="H36" s="68">
        <v>780</v>
      </c>
      <c r="I36" s="68">
        <v>0</v>
      </c>
      <c r="J36" s="68">
        <v>190</v>
      </c>
      <c r="K36" s="68">
        <v>730</v>
      </c>
      <c r="L36" s="68">
        <v>292</v>
      </c>
      <c r="M36" s="68">
        <v>106.4</v>
      </c>
      <c r="N36" s="70">
        <v>1.06</v>
      </c>
      <c r="O36" s="97">
        <v>0.052</v>
      </c>
      <c r="P36" s="68">
        <v>176</v>
      </c>
      <c r="Q36" s="70">
        <v>6.2</v>
      </c>
      <c r="R36" s="62"/>
      <c r="S36" s="62"/>
      <c r="T36" s="62"/>
    </row>
    <row r="37" spans="1:20" ht="12.75">
      <c r="A37" s="73">
        <v>39301</v>
      </c>
      <c r="B37" s="65">
        <v>2.15</v>
      </c>
      <c r="C37" s="65">
        <v>26.4</v>
      </c>
      <c r="D37" s="68">
        <v>1940</v>
      </c>
      <c r="E37" s="69">
        <v>3300</v>
      </c>
      <c r="F37" s="70">
        <v>7.66</v>
      </c>
      <c r="G37" s="68">
        <v>516</v>
      </c>
      <c r="H37" s="68">
        <v>680</v>
      </c>
      <c r="I37" s="68">
        <v>0</v>
      </c>
      <c r="J37" s="68">
        <v>175</v>
      </c>
      <c r="K37" s="68">
        <v>700</v>
      </c>
      <c r="L37" s="68">
        <v>280</v>
      </c>
      <c r="M37" s="68">
        <v>102</v>
      </c>
      <c r="N37" s="70">
        <v>1.44</v>
      </c>
      <c r="O37" s="96"/>
      <c r="P37" s="68">
        <v>212</v>
      </c>
      <c r="Q37" s="70">
        <v>6</v>
      </c>
      <c r="R37" s="67"/>
      <c r="S37" s="67"/>
      <c r="T37" s="67"/>
    </row>
    <row r="38" spans="1:20" s="36" customFormat="1" ht="11.25">
      <c r="A38" s="73">
        <v>39342</v>
      </c>
      <c r="B38" s="65">
        <v>1.9</v>
      </c>
      <c r="C38" s="65">
        <v>19.44</v>
      </c>
      <c r="D38" s="75">
        <v>3270</v>
      </c>
      <c r="E38" s="74">
        <v>4610</v>
      </c>
      <c r="F38" s="65">
        <v>8.23</v>
      </c>
      <c r="G38" s="74">
        <v>1055</v>
      </c>
      <c r="H38" s="76">
        <v>880</v>
      </c>
      <c r="I38" s="76">
        <v>0</v>
      </c>
      <c r="J38" s="76">
        <v>215</v>
      </c>
      <c r="K38" s="76">
        <v>800</v>
      </c>
      <c r="L38" s="76">
        <v>320</v>
      </c>
      <c r="M38" s="76">
        <v>116</v>
      </c>
      <c r="N38" s="65">
        <v>1.52</v>
      </c>
      <c r="O38" s="98"/>
      <c r="P38" s="76">
        <v>600</v>
      </c>
      <c r="Q38" s="65">
        <v>8.5</v>
      </c>
      <c r="R38" s="74"/>
      <c r="S38" s="74"/>
      <c r="T38" s="74"/>
    </row>
    <row r="39" spans="1:20" ht="12.75">
      <c r="A39" s="73">
        <v>39377</v>
      </c>
      <c r="B39" s="65">
        <v>1.7</v>
      </c>
      <c r="C39" s="65">
        <v>14.16</v>
      </c>
      <c r="D39" s="75">
        <v>5250</v>
      </c>
      <c r="E39" s="78">
        <v>7540</v>
      </c>
      <c r="F39" s="70">
        <v>7.86</v>
      </c>
      <c r="G39" s="68">
        <v>1885</v>
      </c>
      <c r="H39" s="68">
        <v>1360</v>
      </c>
      <c r="I39" s="75">
        <v>0</v>
      </c>
      <c r="J39" s="68">
        <v>225</v>
      </c>
      <c r="K39" s="68">
        <v>1660</v>
      </c>
      <c r="L39" s="68">
        <v>665</v>
      </c>
      <c r="M39" s="68">
        <v>242</v>
      </c>
      <c r="N39" s="70">
        <v>1.56</v>
      </c>
      <c r="O39" s="96"/>
      <c r="P39" s="68">
        <v>735</v>
      </c>
      <c r="Q39" s="70">
        <v>20</v>
      </c>
      <c r="R39" s="67"/>
      <c r="S39" s="67"/>
      <c r="T39" s="67"/>
    </row>
    <row r="40" spans="1:20" ht="12.75">
      <c r="A40" s="73">
        <v>39403</v>
      </c>
      <c r="B40" s="65">
        <v>1.45</v>
      </c>
      <c r="C40" s="65">
        <v>9.78</v>
      </c>
      <c r="D40" s="75">
        <v>7890</v>
      </c>
      <c r="E40" s="78">
        <v>11750</v>
      </c>
      <c r="F40" s="70">
        <v>8</v>
      </c>
      <c r="G40" s="68">
        <v>2835</v>
      </c>
      <c r="H40" s="68">
        <v>2100</v>
      </c>
      <c r="I40" s="75">
        <v>0</v>
      </c>
      <c r="J40" s="68">
        <v>225</v>
      </c>
      <c r="K40" s="68">
        <v>1740</v>
      </c>
      <c r="L40" s="68">
        <v>696.7</v>
      </c>
      <c r="M40" s="68">
        <v>253.5</v>
      </c>
      <c r="N40" s="70">
        <v>1.42</v>
      </c>
      <c r="O40" s="96"/>
      <c r="P40" s="68">
        <v>1646</v>
      </c>
      <c r="Q40" s="70">
        <v>31</v>
      </c>
      <c r="R40" s="67"/>
      <c r="S40" s="67"/>
      <c r="T40" s="67"/>
    </row>
    <row r="41" spans="1:20" ht="12.75">
      <c r="A41" s="73">
        <v>39428</v>
      </c>
      <c r="B41" s="65">
        <v>1.35</v>
      </c>
      <c r="C41" s="65">
        <v>5.23</v>
      </c>
      <c r="D41" s="74">
        <v>14230</v>
      </c>
      <c r="E41" s="74">
        <v>20600</v>
      </c>
      <c r="F41" s="65">
        <v>8.16</v>
      </c>
      <c r="G41" s="74">
        <v>6010</v>
      </c>
      <c r="H41" s="76">
        <v>3100</v>
      </c>
      <c r="I41" s="76">
        <v>0</v>
      </c>
      <c r="J41" s="76">
        <v>300</v>
      </c>
      <c r="K41" s="76">
        <v>3060</v>
      </c>
      <c r="L41" s="76">
        <v>1226</v>
      </c>
      <c r="M41" s="76">
        <v>445.9</v>
      </c>
      <c r="N41" s="65">
        <v>2.22</v>
      </c>
      <c r="O41" s="98">
        <v>0.04</v>
      </c>
      <c r="P41" s="76">
        <v>3320</v>
      </c>
      <c r="Q41" s="65">
        <v>52</v>
      </c>
      <c r="R41" s="74"/>
      <c r="S41" s="74"/>
      <c r="T41" s="74"/>
    </row>
    <row r="42" spans="1:20" ht="12.75">
      <c r="A42" s="64">
        <v>39475</v>
      </c>
      <c r="B42" s="86">
        <v>0.92</v>
      </c>
      <c r="C42" s="78">
        <v>3.55</v>
      </c>
      <c r="D42" s="74">
        <v>33440</v>
      </c>
      <c r="E42" s="74">
        <v>50800</v>
      </c>
      <c r="F42" s="65">
        <v>7.88</v>
      </c>
      <c r="G42" s="74">
        <v>14848</v>
      </c>
      <c r="H42" s="76">
        <v>5000</v>
      </c>
      <c r="I42" s="76">
        <v>0</v>
      </c>
      <c r="J42" s="76">
        <v>370</v>
      </c>
      <c r="K42" s="76">
        <v>4640</v>
      </c>
      <c r="L42" s="76">
        <v>1858</v>
      </c>
      <c r="M42" s="76">
        <v>676</v>
      </c>
      <c r="N42" s="65">
        <v>2.86</v>
      </c>
      <c r="O42" s="98">
        <v>0.032</v>
      </c>
      <c r="P42" s="76">
        <v>9545</v>
      </c>
      <c r="Q42" s="65">
        <v>1</v>
      </c>
      <c r="R42" s="74"/>
      <c r="S42" s="74"/>
      <c r="T42" s="74"/>
    </row>
    <row r="43" spans="1:20" ht="12.75">
      <c r="A43" s="64">
        <v>39504</v>
      </c>
      <c r="B43" s="86">
        <v>1.45</v>
      </c>
      <c r="C43" s="78">
        <v>10.83</v>
      </c>
      <c r="D43" s="74">
        <v>4068</v>
      </c>
      <c r="E43" s="74">
        <v>6250</v>
      </c>
      <c r="F43" s="65">
        <v>7.88</v>
      </c>
      <c r="G43" s="74">
        <v>1331.3</v>
      </c>
      <c r="H43" s="76">
        <v>1065.6</v>
      </c>
      <c r="I43" s="76">
        <v>0</v>
      </c>
      <c r="J43" s="76">
        <v>105</v>
      </c>
      <c r="K43" s="76">
        <v>105</v>
      </c>
      <c r="L43" s="76">
        <v>332.8</v>
      </c>
      <c r="M43" s="76">
        <v>43.7</v>
      </c>
      <c r="N43" s="65">
        <v>0.6</v>
      </c>
      <c r="O43" s="98">
        <v>0.025</v>
      </c>
      <c r="P43" s="76">
        <v>1045</v>
      </c>
      <c r="Q43" s="65">
        <v>97.5</v>
      </c>
      <c r="R43" s="74"/>
      <c r="S43" s="74"/>
      <c r="T43" s="74"/>
    </row>
    <row r="44" spans="1:20" ht="12.75">
      <c r="A44" s="73">
        <v>39519</v>
      </c>
      <c r="B44" s="65">
        <v>1.9</v>
      </c>
      <c r="C44" s="65">
        <v>13.35</v>
      </c>
      <c r="D44" s="74"/>
      <c r="E44" s="74"/>
      <c r="F44" s="65"/>
      <c r="G44" s="74"/>
      <c r="H44" s="76"/>
      <c r="I44" s="76"/>
      <c r="J44" s="76"/>
      <c r="K44" s="76"/>
      <c r="L44" s="76"/>
      <c r="M44" s="76"/>
      <c r="N44" s="65"/>
      <c r="O44" s="98"/>
      <c r="P44" s="76"/>
      <c r="Q44" s="65"/>
      <c r="R44" s="74"/>
      <c r="S44" s="74"/>
      <c r="T44" s="74"/>
    </row>
    <row r="45" spans="1:20" ht="12.75">
      <c r="A45" s="73">
        <v>39524</v>
      </c>
      <c r="B45" s="65"/>
      <c r="C45" s="65"/>
      <c r="D45" s="74">
        <v>2920</v>
      </c>
      <c r="E45" s="74">
        <v>4290</v>
      </c>
      <c r="F45" s="65">
        <v>7.96</v>
      </c>
      <c r="G45" s="74">
        <v>786</v>
      </c>
      <c r="H45" s="76">
        <v>940</v>
      </c>
      <c r="I45" s="76">
        <v>0</v>
      </c>
      <c r="J45" s="76">
        <v>260</v>
      </c>
      <c r="K45" s="76">
        <v>504</v>
      </c>
      <c r="L45" s="76">
        <v>202</v>
      </c>
      <c r="M45" s="76">
        <v>73.4</v>
      </c>
      <c r="N45" s="65">
        <v>1.32</v>
      </c>
      <c r="O45" s="98">
        <v>0.016</v>
      </c>
      <c r="P45" s="76">
        <v>685</v>
      </c>
      <c r="Q45" s="65">
        <v>9.5</v>
      </c>
      <c r="R45" s="74"/>
      <c r="S45" s="74"/>
      <c r="T45" s="74"/>
    </row>
    <row r="46" spans="1:20" ht="12.75">
      <c r="A46" s="73">
        <v>39552</v>
      </c>
      <c r="B46" s="65">
        <v>1.74</v>
      </c>
      <c r="C46" s="65">
        <v>10.42</v>
      </c>
      <c r="D46" s="74">
        <v>3195</v>
      </c>
      <c r="E46" s="74">
        <v>4850</v>
      </c>
      <c r="F46" s="65">
        <v>8.22</v>
      </c>
      <c r="G46" s="74">
        <v>1065</v>
      </c>
      <c r="H46" s="76">
        <v>860</v>
      </c>
      <c r="I46" s="76">
        <v>0</v>
      </c>
      <c r="J46" s="76">
        <v>235</v>
      </c>
      <c r="K46" s="76">
        <v>235</v>
      </c>
      <c r="L46" s="76">
        <v>291</v>
      </c>
      <c r="M46" s="76">
        <v>106</v>
      </c>
      <c r="N46" s="65">
        <v>1.26</v>
      </c>
      <c r="O46" s="98">
        <v>0.037</v>
      </c>
      <c r="P46" s="76">
        <v>660</v>
      </c>
      <c r="Q46" s="65">
        <v>9</v>
      </c>
      <c r="R46" s="74"/>
      <c r="S46" s="74"/>
      <c r="T46" s="74"/>
    </row>
    <row r="47" spans="1:20" ht="12.75">
      <c r="A47" s="73">
        <v>39581</v>
      </c>
      <c r="B47" s="65">
        <v>1.45</v>
      </c>
      <c r="C47" s="65">
        <v>5.47</v>
      </c>
      <c r="D47" s="74">
        <v>9835</v>
      </c>
      <c r="E47" s="74">
        <v>16300</v>
      </c>
      <c r="F47" s="65">
        <v>8.14</v>
      </c>
      <c r="G47" s="74">
        <v>3506</v>
      </c>
      <c r="H47" s="76">
        <v>2400</v>
      </c>
      <c r="I47" s="76">
        <v>0</v>
      </c>
      <c r="J47" s="76">
        <v>286</v>
      </c>
      <c r="K47" s="76">
        <v>286</v>
      </c>
      <c r="L47" s="76">
        <v>575</v>
      </c>
      <c r="M47" s="76">
        <v>209</v>
      </c>
      <c r="N47" s="65">
        <v>1.7</v>
      </c>
      <c r="O47" s="98">
        <v>0.061</v>
      </c>
      <c r="P47" s="76">
        <v>2454</v>
      </c>
      <c r="Q47" s="65">
        <v>42</v>
      </c>
      <c r="R47" s="74"/>
      <c r="S47" s="74"/>
      <c r="T47" s="74"/>
    </row>
    <row r="48" spans="1:20" ht="12.75">
      <c r="A48" s="73">
        <v>39609</v>
      </c>
      <c r="B48" s="86">
        <v>1.88</v>
      </c>
      <c r="C48" s="86">
        <v>16.77</v>
      </c>
      <c r="D48" s="74">
        <v>2920</v>
      </c>
      <c r="E48" s="74">
        <v>4560</v>
      </c>
      <c r="F48" s="65">
        <v>8.14</v>
      </c>
      <c r="G48" s="74">
        <v>514</v>
      </c>
      <c r="H48" s="76">
        <v>880</v>
      </c>
      <c r="I48" s="76">
        <v>0</v>
      </c>
      <c r="J48" s="76">
        <v>343</v>
      </c>
      <c r="K48" s="76">
        <v>540</v>
      </c>
      <c r="L48" s="76">
        <v>216</v>
      </c>
      <c r="M48" s="76">
        <v>78.7</v>
      </c>
      <c r="N48" s="65">
        <v>1.06</v>
      </c>
      <c r="O48" s="98">
        <v>0.018</v>
      </c>
      <c r="P48" s="76">
        <v>580</v>
      </c>
      <c r="Q48" s="65">
        <v>12</v>
      </c>
      <c r="R48" s="74"/>
      <c r="S48" s="74"/>
      <c r="T48" s="74"/>
    </row>
    <row r="49" spans="1:20" ht="12.75">
      <c r="A49" s="73">
        <v>39630</v>
      </c>
      <c r="B49" s="86">
        <v>1.86</v>
      </c>
      <c r="C49" s="86">
        <v>16.5</v>
      </c>
      <c r="D49" s="74">
        <v>2240</v>
      </c>
      <c r="E49" s="74">
        <v>3200</v>
      </c>
      <c r="F49" s="65">
        <v>8.11</v>
      </c>
      <c r="G49" s="74">
        <v>532</v>
      </c>
      <c r="H49" s="76">
        <v>800</v>
      </c>
      <c r="I49" s="76">
        <v>0</v>
      </c>
      <c r="J49" s="76">
        <v>205</v>
      </c>
      <c r="K49" s="76">
        <v>720</v>
      </c>
      <c r="L49" s="76">
        <v>288</v>
      </c>
      <c r="M49" s="76">
        <v>105</v>
      </c>
      <c r="N49" s="65">
        <v>0.9</v>
      </c>
      <c r="O49" s="98">
        <v>0.01</v>
      </c>
      <c r="P49" s="76">
        <v>270</v>
      </c>
      <c r="Q49" s="65">
        <v>11.25</v>
      </c>
      <c r="R49" s="74"/>
      <c r="S49" s="74"/>
      <c r="T49" s="74"/>
    </row>
    <row r="50" spans="1:20" ht="12.75">
      <c r="A50" s="73">
        <v>39664</v>
      </c>
      <c r="B50" s="86">
        <v>1.87</v>
      </c>
      <c r="C50" s="86">
        <v>15.62</v>
      </c>
      <c r="D50" s="74">
        <v>2230</v>
      </c>
      <c r="E50" s="74">
        <v>2960</v>
      </c>
      <c r="F50" s="65">
        <v>7.99</v>
      </c>
      <c r="G50" s="74">
        <v>562</v>
      </c>
      <c r="H50" s="76">
        <v>820</v>
      </c>
      <c r="I50" s="76">
        <v>0</v>
      </c>
      <c r="J50" s="76">
        <v>200</v>
      </c>
      <c r="K50" s="76">
        <v>810</v>
      </c>
      <c r="L50" s="76">
        <v>324</v>
      </c>
      <c r="M50" s="76">
        <v>118</v>
      </c>
      <c r="N50" s="65">
        <v>0.68</v>
      </c>
      <c r="O50" s="98">
        <v>0.009</v>
      </c>
      <c r="P50" s="76">
        <v>235</v>
      </c>
      <c r="Q50" s="65">
        <v>8.5</v>
      </c>
      <c r="R50" s="74"/>
      <c r="S50" s="74"/>
      <c r="T50" s="74"/>
    </row>
    <row r="51" spans="1:20" ht="12.75">
      <c r="A51" s="73">
        <v>39692</v>
      </c>
      <c r="B51" s="86">
        <v>1.6</v>
      </c>
      <c r="C51" s="86">
        <v>9.39</v>
      </c>
      <c r="D51" s="74">
        <v>4890</v>
      </c>
      <c r="E51" s="74">
        <v>7360</v>
      </c>
      <c r="F51" s="65">
        <v>8.05</v>
      </c>
      <c r="G51" s="74">
        <v>1790</v>
      </c>
      <c r="H51" s="76">
        <v>1320</v>
      </c>
      <c r="I51" s="76">
        <v>0</v>
      </c>
      <c r="J51" s="76">
        <v>144</v>
      </c>
      <c r="K51" s="76">
        <v>1553</v>
      </c>
      <c r="L51" s="76">
        <v>622</v>
      </c>
      <c r="M51" s="76">
        <v>226</v>
      </c>
      <c r="N51" s="65">
        <v>1.16</v>
      </c>
      <c r="O51" s="98">
        <v>0.046</v>
      </c>
      <c r="P51" s="76">
        <v>700</v>
      </c>
      <c r="Q51" s="65">
        <v>17.25</v>
      </c>
      <c r="R51" s="74"/>
      <c r="S51" s="74"/>
      <c r="T51" s="74"/>
    </row>
    <row r="52" spans="1:20" ht="12.75">
      <c r="A52" s="73">
        <v>39728</v>
      </c>
      <c r="B52" s="86">
        <v>1.49</v>
      </c>
      <c r="C52" s="86">
        <v>6.06</v>
      </c>
      <c r="D52" s="74">
        <v>8800</v>
      </c>
      <c r="E52" s="74">
        <v>12570</v>
      </c>
      <c r="F52" s="65">
        <v>7.97</v>
      </c>
      <c r="G52" s="74">
        <v>3400</v>
      </c>
      <c r="H52" s="76">
        <v>2000</v>
      </c>
      <c r="I52" s="76">
        <v>0</v>
      </c>
      <c r="J52" s="76">
        <v>172</v>
      </c>
      <c r="K52" s="76">
        <v>1800</v>
      </c>
      <c r="L52" s="76">
        <v>720</v>
      </c>
      <c r="M52" s="76">
        <v>262</v>
      </c>
      <c r="N52" s="65">
        <v>1.76</v>
      </c>
      <c r="O52" s="98"/>
      <c r="P52" s="76">
        <v>1885</v>
      </c>
      <c r="Q52" s="65">
        <v>40</v>
      </c>
      <c r="R52" s="74"/>
      <c r="S52" s="74"/>
      <c r="T52" s="74"/>
    </row>
    <row r="53" spans="1:20" ht="12.75">
      <c r="A53" s="73">
        <v>39763</v>
      </c>
      <c r="B53" s="86">
        <v>1.21</v>
      </c>
      <c r="C53" s="86">
        <v>3.64</v>
      </c>
      <c r="D53" s="74">
        <v>21760</v>
      </c>
      <c r="E53" s="74">
        <v>31760</v>
      </c>
      <c r="F53" s="65">
        <v>7.95</v>
      </c>
      <c r="G53" s="74">
        <v>8428</v>
      </c>
      <c r="H53" s="76">
        <v>3800</v>
      </c>
      <c r="I53" s="76">
        <v>0</v>
      </c>
      <c r="J53" s="76">
        <v>264</v>
      </c>
      <c r="K53" s="76">
        <v>3883</v>
      </c>
      <c r="L53" s="76">
        <v>1554</v>
      </c>
      <c r="M53" s="76">
        <v>565</v>
      </c>
      <c r="N53" s="65">
        <v>2.42</v>
      </c>
      <c r="O53" s="98">
        <v>0.027</v>
      </c>
      <c r="P53" s="76">
        <v>4490</v>
      </c>
      <c r="Q53" s="65">
        <v>86</v>
      </c>
      <c r="R53" s="74"/>
      <c r="S53" s="74"/>
      <c r="T53" s="74"/>
    </row>
    <row r="54" spans="1:20" ht="12.75">
      <c r="A54" s="73">
        <v>39783</v>
      </c>
      <c r="B54" s="86">
        <v>1.15</v>
      </c>
      <c r="C54" s="86">
        <v>1.79</v>
      </c>
      <c r="D54" s="74">
        <v>34600</v>
      </c>
      <c r="E54" s="74">
        <v>49430</v>
      </c>
      <c r="F54" s="65">
        <v>8</v>
      </c>
      <c r="G54" s="74">
        <v>16600</v>
      </c>
      <c r="H54" s="76">
        <v>4500</v>
      </c>
      <c r="I54" s="76">
        <v>0</v>
      </c>
      <c r="J54" s="76">
        <v>138</v>
      </c>
      <c r="K54" s="76">
        <v>5621</v>
      </c>
      <c r="L54" s="76">
        <v>2250</v>
      </c>
      <c r="M54" s="76">
        <v>819</v>
      </c>
      <c r="N54" s="65">
        <v>2.94</v>
      </c>
      <c r="O54" s="98"/>
      <c r="P54" s="76">
        <v>8780</v>
      </c>
      <c r="Q54" s="65">
        <v>115</v>
      </c>
      <c r="R54" s="74"/>
      <c r="S54" s="74"/>
      <c r="T54" s="74"/>
    </row>
    <row r="55" spans="1:20" ht="12.75">
      <c r="A55" s="79" t="s">
        <v>39</v>
      </c>
      <c r="B55" s="81">
        <f>MIN(B10:B54)</f>
        <v>0.85</v>
      </c>
      <c r="C55" s="81">
        <f>MIN(C10:C54)</f>
        <v>1.79</v>
      </c>
      <c r="D55" s="82">
        <f>MIN(D10:D54)</f>
        <v>1168</v>
      </c>
      <c r="E55" s="80">
        <f>MIN(E10:E52)</f>
        <v>1472</v>
      </c>
      <c r="F55" s="81">
        <f>MIN(F10:F52)</f>
        <v>7.5</v>
      </c>
      <c r="G55" s="80">
        <f aca="true" t="shared" si="0" ref="G55:Q55">MIN(G10:G52)</f>
        <v>96</v>
      </c>
      <c r="H55" s="80">
        <f t="shared" si="0"/>
        <v>580</v>
      </c>
      <c r="I55" s="80">
        <f t="shared" si="0"/>
        <v>0</v>
      </c>
      <c r="J55" s="80">
        <f t="shared" si="0"/>
        <v>104</v>
      </c>
      <c r="K55" s="80">
        <f t="shared" si="0"/>
        <v>105</v>
      </c>
      <c r="L55" s="80">
        <f t="shared" si="0"/>
        <v>147.2</v>
      </c>
      <c r="M55" s="80">
        <f t="shared" si="0"/>
        <v>11</v>
      </c>
      <c r="N55" s="81">
        <f t="shared" si="0"/>
        <v>0.5</v>
      </c>
      <c r="O55" s="99">
        <f>MIN(O10:O53)</f>
        <v>0.009</v>
      </c>
      <c r="P55" s="80">
        <f t="shared" si="0"/>
        <v>115</v>
      </c>
      <c r="Q55" s="81">
        <f t="shared" si="0"/>
        <v>1</v>
      </c>
      <c r="R55" s="80"/>
      <c r="S55" s="80"/>
      <c r="T55" s="80"/>
    </row>
    <row r="56" spans="1:20" ht="12.75">
      <c r="A56" s="79" t="s">
        <v>40</v>
      </c>
      <c r="B56" s="81">
        <f>AVERAGE(B10:B54)</f>
        <v>1.8882954545454547</v>
      </c>
      <c r="C56" s="81">
        <f>AVERAGE(C10:C54)</f>
        <v>36.69138095238096</v>
      </c>
      <c r="D56" s="82">
        <f>AVERAGE(D10:D54)</f>
        <v>6045.50625</v>
      </c>
      <c r="E56" s="82">
        <f>AVERAGE(E10:E52)</f>
        <v>6822.625</v>
      </c>
      <c r="F56" s="81">
        <f aca="true" t="shared" si="1" ref="F56:Q56">AVERAGE(F10:F52)</f>
        <v>8.064</v>
      </c>
      <c r="G56" s="82">
        <f t="shared" si="1"/>
        <v>1566.2666666666667</v>
      </c>
      <c r="H56" s="82">
        <f t="shared" si="1"/>
        <v>1220.911111111111</v>
      </c>
      <c r="I56" s="82">
        <f t="shared" si="1"/>
        <v>0.13793103448275862</v>
      </c>
      <c r="J56" s="82">
        <f t="shared" si="1"/>
        <v>189.43333333333334</v>
      </c>
      <c r="K56" s="82">
        <f t="shared" si="1"/>
        <v>995.8275862068965</v>
      </c>
      <c r="L56" s="82">
        <f t="shared" si="1"/>
        <v>412.84000000000003</v>
      </c>
      <c r="M56" s="82">
        <f t="shared" si="1"/>
        <v>133.92616666666666</v>
      </c>
      <c r="N56" s="81">
        <f t="shared" si="1"/>
        <v>1.2033333333333331</v>
      </c>
      <c r="O56" s="99">
        <f>AVERAGE(O10:O53)</f>
        <v>0.03814285714285715</v>
      </c>
      <c r="P56" s="82">
        <f t="shared" si="1"/>
        <v>1242.6666666666667</v>
      </c>
      <c r="Q56" s="81">
        <f t="shared" si="1"/>
        <v>19.438095238095237</v>
      </c>
      <c r="R56" s="82"/>
      <c r="S56" s="82"/>
      <c r="T56" s="82"/>
    </row>
    <row r="57" spans="1:20" ht="12.75">
      <c r="A57" s="79" t="s">
        <v>41</v>
      </c>
      <c r="B57" s="81">
        <f>MAX(B10:B54)</f>
        <v>3.83</v>
      </c>
      <c r="C57" s="81">
        <f>MAX(C10:C54)</f>
        <v>175.7</v>
      </c>
      <c r="D57" s="82">
        <f>MAX(D10:D54)</f>
        <v>34600</v>
      </c>
      <c r="E57" s="80">
        <f>MAX(E10:E52)</f>
        <v>50800</v>
      </c>
      <c r="F57" s="81">
        <f aca="true" t="shared" si="2" ref="F57:Q57">MAX(F10:F52)</f>
        <v>8.83</v>
      </c>
      <c r="G57" s="80">
        <f t="shared" si="2"/>
        <v>14848</v>
      </c>
      <c r="H57" s="80">
        <f t="shared" si="2"/>
        <v>5000</v>
      </c>
      <c r="I57" s="80">
        <f t="shared" si="2"/>
        <v>4</v>
      </c>
      <c r="J57" s="80">
        <f t="shared" si="2"/>
        <v>370</v>
      </c>
      <c r="K57" s="80">
        <f t="shared" si="2"/>
        <v>4640</v>
      </c>
      <c r="L57" s="80">
        <f t="shared" si="2"/>
        <v>1858</v>
      </c>
      <c r="M57" s="80">
        <f t="shared" si="2"/>
        <v>676</v>
      </c>
      <c r="N57" s="81">
        <f t="shared" si="2"/>
        <v>2.86</v>
      </c>
      <c r="O57" s="99">
        <f>MAX(O10:O53)</f>
        <v>0.12</v>
      </c>
      <c r="P57" s="80">
        <f t="shared" si="2"/>
        <v>9545</v>
      </c>
      <c r="Q57" s="81">
        <f t="shared" si="2"/>
        <v>97.5</v>
      </c>
      <c r="R57" s="80"/>
      <c r="S57" s="80"/>
      <c r="T57" s="80"/>
    </row>
  </sheetData>
  <printOptions/>
  <pageMargins left="0.75" right="0.75" top="1" bottom="1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0">
      <selection activeCell="K18" sqref="K17:K18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Rec. Hid.</dc:creator>
  <cp:keywords/>
  <dc:description/>
  <cp:lastModifiedBy>SRH</cp:lastModifiedBy>
  <dcterms:created xsi:type="dcterms:W3CDTF">2007-03-20T12:04:15Z</dcterms:created>
  <dcterms:modified xsi:type="dcterms:W3CDTF">2009-03-20T12:53:40Z</dcterms:modified>
  <cp:category/>
  <cp:version/>
  <cp:contentType/>
  <cp:contentStatus/>
</cp:coreProperties>
</file>