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3210" activeTab="1"/>
  </bookViews>
  <sheets>
    <sheet name="hidroquim" sheetId="1" r:id="rId1"/>
    <sheet name="Curva de gastos" sheetId="2" r:id="rId2"/>
  </sheets>
  <externalReferences>
    <externalReference r:id="rId5"/>
  </externalReferences>
  <definedNames>
    <definedName name="_xlnm.Print_Area" localSheetId="0">'hidroquim'!$A$1:$V$171</definedName>
    <definedName name="_xlnm.Print_Titles" localSheetId="0">'hidroquim'!$1:$9</definedName>
  </definedNames>
  <calcPr fullCalcOnLoad="1"/>
</workbook>
</file>

<file path=xl/sharedStrings.xml><?xml version="1.0" encoding="utf-8"?>
<sst xmlns="http://schemas.openxmlformats.org/spreadsheetml/2006/main" count="119" uniqueCount="51">
  <si>
    <t>RIO:</t>
  </si>
  <si>
    <t xml:space="preserve">Atuel - Arroyo de la Barda </t>
  </si>
  <si>
    <t>ESTACION:</t>
  </si>
  <si>
    <t>La Puntilla</t>
  </si>
  <si>
    <t>Información hidroquímica</t>
  </si>
  <si>
    <t>RESIDUO</t>
  </si>
  <si>
    <t>CONDUC-</t>
  </si>
  <si>
    <t>ALCALINIDAD</t>
  </si>
  <si>
    <t>DUREZA</t>
  </si>
  <si>
    <t>FECHA</t>
  </si>
  <si>
    <t>ESCALA</t>
  </si>
  <si>
    <t>CAUDAL</t>
  </si>
  <si>
    <t>SECO</t>
  </si>
  <si>
    <t>TIVIDAD</t>
  </si>
  <si>
    <t>pH</t>
  </si>
  <si>
    <t>Cl-</t>
  </si>
  <si>
    <t>SO4=</t>
  </si>
  <si>
    <t>CO3=</t>
  </si>
  <si>
    <t>CO3H-</t>
  </si>
  <si>
    <t>TOTAL</t>
  </si>
  <si>
    <t>Ca++</t>
  </si>
  <si>
    <t>Mg++</t>
  </si>
  <si>
    <t>F-</t>
  </si>
  <si>
    <t>As</t>
  </si>
  <si>
    <t>Na+</t>
  </si>
  <si>
    <t>K+</t>
  </si>
  <si>
    <t>OBS</t>
  </si>
  <si>
    <t>***</t>
  </si>
  <si>
    <t>(m)</t>
  </si>
  <si>
    <t>(m3/seg)</t>
  </si>
  <si>
    <t>(mg/l)</t>
  </si>
  <si>
    <t>(µmhos/cm)</t>
  </si>
  <si>
    <t>Neg.</t>
  </si>
  <si>
    <t>&lt;0,04</t>
  </si>
  <si>
    <t>&lt;0,4</t>
  </si>
  <si>
    <t>REFERENCIAS:</t>
  </si>
  <si>
    <t>a) En blanco: dato faltante.</t>
  </si>
  <si>
    <t>c) De 1988 a 1995 la estación no estuvo en funcionamiento.</t>
  </si>
  <si>
    <t>SECRETARÍA DE RECURSOS HÍDRICOS</t>
  </si>
  <si>
    <t>LAT: 36º 15'        LONG: 67º 11'       COTA (msnm): 312,16</t>
  </si>
  <si>
    <t>PROVINCIA  DE LA PAMPA</t>
  </si>
  <si>
    <t>DIRECCIÓN DE INVESTIGACIÓN HÍDRICA</t>
  </si>
  <si>
    <t>&lt;0.01</t>
  </si>
  <si>
    <t>Mínimo:</t>
  </si>
  <si>
    <t>Medio:</t>
  </si>
  <si>
    <t>Máximo:</t>
  </si>
  <si>
    <t>LAT: 36º 14' 39,19"  LONG: 67º 11' 5,25"  COTA (msnm): 316</t>
  </si>
  <si>
    <t>Arroyo de La Barda</t>
  </si>
  <si>
    <t>b) s/esc: sin escurrimiento = 0</t>
  </si>
  <si>
    <t>RAS</t>
  </si>
  <si>
    <t>meq/l</t>
  </si>
</sst>
</file>

<file path=xl/styles.xml><?xml version="1.0" encoding="utf-8"?>
<styleSheet xmlns="http://schemas.openxmlformats.org/spreadsheetml/2006/main">
  <numFmts count="3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General_)"/>
    <numFmt numFmtId="189" formatCode="0.0"/>
    <numFmt numFmtId="190" formatCode="0.00_)"/>
    <numFmt numFmtId="191" formatCode="0.000"/>
    <numFmt numFmtId="192" formatCode="####"/>
    <numFmt numFmtId="193" formatCode="[$-2C0A]dddd\,\ dd&quot; de &quot;mmmm&quot; de &quot;yyyy"/>
    <numFmt numFmtId="194" formatCode="dd/mm/yyyy;@"/>
  </numFmts>
  <fonts count="21">
    <font>
      <sz val="12"/>
      <name val="Arial"/>
      <family val="0"/>
    </font>
    <font>
      <b/>
      <sz val="12"/>
      <name val="Arial"/>
      <family val="0"/>
    </font>
    <font>
      <i/>
      <sz val="12"/>
      <name val="Arial"/>
      <family val="0"/>
    </font>
    <font>
      <b/>
      <i/>
      <sz val="12"/>
      <name val="Arial"/>
      <family val="0"/>
    </font>
    <font>
      <b/>
      <u val="single"/>
      <sz val="12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Courier"/>
      <family val="0"/>
    </font>
    <font>
      <b/>
      <sz val="10"/>
      <name val="Times New Roman"/>
      <family val="1"/>
    </font>
    <font>
      <b/>
      <i/>
      <sz val="8"/>
      <name val="Arial"/>
      <family val="2"/>
    </font>
    <font>
      <b/>
      <sz val="9.5"/>
      <name val="Arial"/>
      <family val="2"/>
    </font>
    <font>
      <b/>
      <vertAlign val="superscript"/>
      <sz val="9.5"/>
      <name val="Arial"/>
      <family val="2"/>
    </font>
    <font>
      <sz val="9.5"/>
      <name val="Arial"/>
      <family val="2"/>
    </font>
    <font>
      <vertAlign val="superscript"/>
      <sz val="9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14" fontId="5" fillId="0" borderId="0" xfId="0" applyNumberFormat="1" applyFont="1" applyAlignment="1">
      <alignment/>
    </xf>
    <xf numFmtId="14" fontId="7" fillId="0" borderId="0" xfId="0" applyNumberFormat="1" applyFont="1" applyAlignment="1">
      <alignment/>
    </xf>
    <xf numFmtId="188" fontId="10" fillId="1" borderId="1" xfId="0" applyNumberFormat="1" applyFont="1" applyFill="1" applyBorder="1" applyAlignment="1" applyProtection="1">
      <alignment horizontal="right"/>
      <protection/>
    </xf>
    <xf numFmtId="0" fontId="6" fillId="1" borderId="2" xfId="0" applyFont="1" applyFill="1" applyBorder="1" applyAlignment="1">
      <alignment/>
    </xf>
    <xf numFmtId="188" fontId="10" fillId="1" borderId="0" xfId="0" applyNumberFormat="1" applyFont="1" applyFill="1" applyBorder="1" applyAlignment="1" applyProtection="1">
      <alignment horizontal="right"/>
      <protection/>
    </xf>
    <xf numFmtId="0" fontId="6" fillId="1" borderId="3" xfId="0" applyFont="1" applyFill="1" applyBorder="1" applyAlignment="1">
      <alignment/>
    </xf>
    <xf numFmtId="0" fontId="6" fillId="1" borderId="4" xfId="0" applyFont="1" applyFill="1" applyBorder="1" applyAlignment="1">
      <alignment/>
    </xf>
    <xf numFmtId="0" fontId="6" fillId="1" borderId="5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188" fontId="14" fillId="0" borderId="0" xfId="0" applyNumberFormat="1" applyFont="1" applyFill="1" applyBorder="1" applyAlignment="1" applyProtection="1">
      <alignment horizontal="right"/>
      <protection/>
    </xf>
    <xf numFmtId="188" fontId="14" fillId="0" borderId="0" xfId="0" applyNumberFormat="1" applyFont="1" applyFill="1" applyAlignment="1" applyProtection="1">
      <alignment horizontal="right"/>
      <protection/>
    </xf>
    <xf numFmtId="0" fontId="8" fillId="0" borderId="0" xfId="0" applyFont="1" applyAlignment="1">
      <alignment horizontal="right"/>
    </xf>
    <xf numFmtId="188" fontId="12" fillId="0" borderId="6" xfId="0" applyNumberFormat="1" applyFont="1" applyFill="1" applyBorder="1" applyAlignment="1" applyProtection="1">
      <alignment/>
      <protection/>
    </xf>
    <xf numFmtId="188" fontId="12" fillId="0" borderId="7" xfId="0" applyNumberFormat="1" applyFont="1" applyFill="1" applyBorder="1" applyAlignment="1" applyProtection="1">
      <alignment horizontal="right"/>
      <protection/>
    </xf>
    <xf numFmtId="188" fontId="12" fillId="0" borderId="8" xfId="0" applyNumberFormat="1" applyFont="1" applyFill="1" applyBorder="1" applyAlignment="1" applyProtection="1">
      <alignment/>
      <protection/>
    </xf>
    <xf numFmtId="188" fontId="12" fillId="0" borderId="9" xfId="0" applyNumberFormat="1" applyFont="1" applyFill="1" applyBorder="1" applyAlignment="1" applyProtection="1">
      <alignment horizontal="center"/>
      <protection/>
    </xf>
    <xf numFmtId="188" fontId="12" fillId="0" borderId="10" xfId="0" applyNumberFormat="1" applyFont="1" applyFill="1" applyBorder="1" applyAlignment="1" applyProtection="1">
      <alignment horizontal="center"/>
      <protection/>
    </xf>
    <xf numFmtId="188" fontId="12" fillId="0" borderId="11" xfId="0" applyNumberFormat="1" applyFont="1" applyFill="1" applyBorder="1" applyAlignment="1" applyProtection="1">
      <alignment horizontal="center"/>
      <protection/>
    </xf>
    <xf numFmtId="0" fontId="8" fillId="0" borderId="0" xfId="0" applyFont="1" applyAlignment="1">
      <alignment horizontal="right"/>
    </xf>
    <xf numFmtId="14" fontId="8" fillId="0" borderId="0" xfId="0" applyNumberFormat="1" applyFont="1" applyAlignment="1">
      <alignment/>
    </xf>
    <xf numFmtId="2" fontId="15" fillId="1" borderId="12" xfId="0" applyNumberFormat="1" applyFont="1" applyFill="1" applyBorder="1" applyAlignment="1">
      <alignment horizontal="centerContinuous"/>
    </xf>
    <xf numFmtId="2" fontId="15" fillId="1" borderId="13" xfId="0" applyNumberFormat="1" applyFont="1" applyFill="1" applyBorder="1" applyAlignment="1">
      <alignment horizontal="centerContinuous"/>
    </xf>
    <xf numFmtId="2" fontId="15" fillId="1" borderId="14" xfId="0" applyNumberFormat="1" applyFont="1" applyFill="1" applyBorder="1" applyAlignment="1">
      <alignment horizontal="centerContinuous"/>
    </xf>
    <xf numFmtId="2" fontId="15" fillId="1" borderId="2" xfId="0" applyNumberFormat="1" applyFont="1" applyFill="1" applyBorder="1" applyAlignment="1">
      <alignment horizontal="centerContinuous"/>
    </xf>
    <xf numFmtId="2" fontId="15" fillId="1" borderId="3" xfId="0" applyNumberFormat="1" applyFont="1" applyFill="1" applyBorder="1" applyAlignment="1">
      <alignment horizontal="centerContinuous"/>
    </xf>
    <xf numFmtId="2" fontId="15" fillId="1" borderId="5" xfId="0" applyNumberFormat="1" applyFont="1" applyFill="1" applyBorder="1" applyAlignment="1">
      <alignment horizontal="centerContinuous"/>
    </xf>
    <xf numFmtId="2" fontId="14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Alignment="1">
      <alignment/>
    </xf>
    <xf numFmtId="2" fontId="12" fillId="0" borderId="7" xfId="0" applyNumberFormat="1" applyFont="1" applyFill="1" applyBorder="1" applyAlignment="1" applyProtection="1">
      <alignment/>
      <protection/>
    </xf>
    <xf numFmtId="2" fontId="12" fillId="0" borderId="10" xfId="0" applyNumberFormat="1" applyFont="1" applyFill="1" applyBorder="1" applyAlignment="1" applyProtection="1">
      <alignment horizontal="center"/>
      <protection/>
    </xf>
    <xf numFmtId="2" fontId="8" fillId="0" borderId="0" xfId="0" applyNumberFormat="1" applyFont="1" applyAlignment="1">
      <alignment/>
    </xf>
    <xf numFmtId="2" fontId="5" fillId="0" borderId="0" xfId="0" applyNumberFormat="1" applyFont="1" applyAlignment="1">
      <alignment/>
    </xf>
    <xf numFmtId="2" fontId="10" fillId="1" borderId="1" xfId="0" applyNumberFormat="1" applyFont="1" applyFill="1" applyBorder="1" applyAlignment="1" applyProtection="1">
      <alignment/>
      <protection/>
    </xf>
    <xf numFmtId="2" fontId="10" fillId="1" borderId="0" xfId="0" applyNumberFormat="1" applyFont="1" applyFill="1" applyBorder="1" applyAlignment="1" applyProtection="1">
      <alignment/>
      <protection/>
    </xf>
    <xf numFmtId="2" fontId="6" fillId="1" borderId="4" xfId="0" applyNumberFormat="1" applyFont="1" applyFill="1" applyBorder="1" applyAlignment="1">
      <alignment/>
    </xf>
    <xf numFmtId="2" fontId="8" fillId="0" borderId="0" xfId="0" applyNumberFormat="1" applyFont="1" applyAlignment="1" applyProtection="1">
      <alignment/>
      <protection/>
    </xf>
    <xf numFmtId="0" fontId="8" fillId="0" borderId="0" xfId="0" applyFont="1" applyBorder="1" applyAlignment="1">
      <alignment/>
    </xf>
    <xf numFmtId="188" fontId="13" fillId="0" borderId="15" xfId="0" applyNumberFormat="1" applyFont="1" applyFill="1" applyBorder="1" applyAlignment="1" applyProtection="1">
      <alignment horizontal="center"/>
      <protection/>
    </xf>
    <xf numFmtId="188" fontId="13" fillId="0" borderId="16" xfId="0" applyNumberFormat="1" applyFont="1" applyFill="1" applyBorder="1" applyAlignment="1" applyProtection="1">
      <alignment horizontal="center"/>
      <protection/>
    </xf>
    <xf numFmtId="2" fontId="13" fillId="0" borderId="16" xfId="0" applyNumberFormat="1" applyFont="1" applyFill="1" applyBorder="1" applyAlignment="1" applyProtection="1">
      <alignment horizontal="center"/>
      <protection/>
    </xf>
    <xf numFmtId="188" fontId="13" fillId="0" borderId="17" xfId="0" applyNumberFormat="1" applyFont="1" applyFill="1" applyBorder="1" applyAlignment="1" applyProtection="1">
      <alignment horizontal="center"/>
      <protection/>
    </xf>
    <xf numFmtId="14" fontId="8" fillId="0" borderId="18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8" fillId="0" borderId="18" xfId="0" applyFont="1" applyBorder="1" applyAlignment="1">
      <alignment horizontal="right"/>
    </xf>
    <xf numFmtId="0" fontId="8" fillId="0" borderId="18" xfId="0" applyFont="1" applyBorder="1" applyAlignment="1">
      <alignment horizontal="center"/>
    </xf>
    <xf numFmtId="2" fontId="8" fillId="0" borderId="18" xfId="0" applyNumberFormat="1" applyFont="1" applyBorder="1" applyAlignment="1">
      <alignment horizontal="right"/>
    </xf>
    <xf numFmtId="0" fontId="8" fillId="0" borderId="18" xfId="0" applyFont="1" applyBorder="1" applyAlignment="1">
      <alignment horizontal="right"/>
    </xf>
    <xf numFmtId="0" fontId="8" fillId="2" borderId="18" xfId="0" applyFont="1" applyFill="1" applyBorder="1" applyAlignment="1">
      <alignment/>
    </xf>
    <xf numFmtId="191" fontId="8" fillId="2" borderId="18" xfId="0" applyNumberFormat="1" applyFont="1" applyFill="1" applyBorder="1" applyAlignment="1">
      <alignment/>
    </xf>
    <xf numFmtId="1" fontId="5" fillId="1" borderId="2" xfId="0" applyNumberFormat="1" applyFont="1" applyFill="1" applyBorder="1" applyAlignment="1">
      <alignment horizontal="centerContinuous"/>
    </xf>
    <xf numFmtId="1" fontId="5" fillId="0" borderId="0" xfId="0" applyNumberFormat="1" applyFont="1" applyAlignment="1">
      <alignment/>
    </xf>
    <xf numFmtId="1" fontId="15" fillId="1" borderId="12" xfId="0" applyNumberFormat="1" applyFont="1" applyFill="1" applyBorder="1" applyAlignment="1">
      <alignment/>
    </xf>
    <xf numFmtId="1" fontId="15" fillId="1" borderId="1" xfId="0" applyNumberFormat="1" applyFont="1" applyFill="1" applyBorder="1" applyAlignment="1">
      <alignment/>
    </xf>
    <xf numFmtId="2" fontId="15" fillId="1" borderId="1" xfId="0" applyNumberFormat="1" applyFont="1" applyFill="1" applyBorder="1" applyAlignment="1">
      <alignment/>
    </xf>
    <xf numFmtId="0" fontId="15" fillId="1" borderId="1" xfId="0" applyFont="1" applyFill="1" applyBorder="1" applyAlignment="1">
      <alignment/>
    </xf>
    <xf numFmtId="0" fontId="5" fillId="1" borderId="2" xfId="0" applyFont="1" applyFill="1" applyBorder="1" applyAlignment="1">
      <alignment horizontal="center"/>
    </xf>
    <xf numFmtId="1" fontId="5" fillId="1" borderId="3" xfId="0" applyNumberFormat="1" applyFont="1" applyFill="1" applyBorder="1" applyAlignment="1">
      <alignment horizontal="centerContinuous"/>
    </xf>
    <xf numFmtId="1" fontId="15" fillId="1" borderId="13" xfId="0" applyNumberFormat="1" applyFont="1" applyFill="1" applyBorder="1" applyAlignment="1">
      <alignment/>
    </xf>
    <xf numFmtId="1" fontId="15" fillId="1" borderId="0" xfId="0" applyNumberFormat="1" applyFont="1" applyFill="1" applyBorder="1" applyAlignment="1">
      <alignment/>
    </xf>
    <xf numFmtId="1" fontId="15" fillId="1" borderId="0" xfId="0" applyNumberFormat="1" applyFont="1" applyFill="1" applyBorder="1" applyAlignment="1">
      <alignment/>
    </xf>
    <xf numFmtId="2" fontId="15" fillId="1" borderId="0" xfId="0" applyNumberFormat="1" applyFont="1" applyFill="1" applyBorder="1" applyAlignment="1">
      <alignment/>
    </xf>
    <xf numFmtId="0" fontId="15" fillId="1" borderId="0" xfId="0" applyFont="1" applyFill="1" applyBorder="1" applyAlignment="1">
      <alignment/>
    </xf>
    <xf numFmtId="0" fontId="5" fillId="1" borderId="3" xfId="0" applyFont="1" applyFill="1" applyBorder="1" applyAlignment="1">
      <alignment horizontal="center"/>
    </xf>
    <xf numFmtId="1" fontId="5" fillId="1" borderId="5" xfId="0" applyNumberFormat="1" applyFont="1" applyFill="1" applyBorder="1" applyAlignment="1">
      <alignment horizontal="centerContinuous"/>
    </xf>
    <xf numFmtId="1" fontId="15" fillId="1" borderId="14" xfId="0" applyNumberFormat="1" applyFont="1" applyFill="1" applyBorder="1" applyAlignment="1">
      <alignment/>
    </xf>
    <xf numFmtId="1" fontId="15" fillId="1" borderId="4" xfId="0" applyNumberFormat="1" applyFont="1" applyFill="1" applyBorder="1" applyAlignment="1">
      <alignment/>
    </xf>
    <xf numFmtId="2" fontId="15" fillId="1" borderId="4" xfId="0" applyNumberFormat="1" applyFont="1" applyFill="1" applyBorder="1" applyAlignment="1">
      <alignment/>
    </xf>
    <xf numFmtId="0" fontId="15" fillId="1" borderId="4" xfId="0" applyFont="1" applyFill="1" applyBorder="1" applyAlignment="1">
      <alignment/>
    </xf>
    <xf numFmtId="0" fontId="5" fillId="1" borderId="5" xfId="0" applyFont="1" applyFill="1" applyBorder="1" applyAlignment="1">
      <alignment horizontal="center"/>
    </xf>
    <xf numFmtId="2" fontId="6" fillId="1" borderId="0" xfId="0" applyNumberFormat="1" applyFont="1" applyFill="1" applyBorder="1" applyAlignment="1">
      <alignment/>
    </xf>
    <xf numFmtId="1" fontId="11" fillId="1" borderId="1" xfId="0" applyNumberFormat="1" applyFont="1" applyFill="1" applyBorder="1" applyAlignment="1" applyProtection="1">
      <alignment/>
      <protection/>
    </xf>
    <xf numFmtId="1" fontId="11" fillId="1" borderId="0" xfId="0" applyNumberFormat="1" applyFont="1" applyFill="1" applyBorder="1" applyAlignment="1" applyProtection="1">
      <alignment/>
      <protection/>
    </xf>
    <xf numFmtId="1" fontId="11" fillId="1" borderId="4" xfId="0" applyNumberFormat="1" applyFont="1" applyFill="1" applyBorder="1" applyAlignment="1" applyProtection="1">
      <alignment/>
      <protection/>
    </xf>
    <xf numFmtId="1" fontId="8" fillId="0" borderId="0" xfId="0" applyNumberFormat="1" applyFont="1" applyAlignment="1">
      <alignment/>
    </xf>
    <xf numFmtId="1" fontId="12" fillId="0" borderId="7" xfId="0" applyNumberFormat="1" applyFont="1" applyFill="1" applyBorder="1" applyAlignment="1" applyProtection="1">
      <alignment/>
      <protection/>
    </xf>
    <xf numFmtId="1" fontId="12" fillId="0" borderId="10" xfId="0" applyNumberFormat="1" applyFont="1" applyFill="1" applyBorder="1" applyAlignment="1" applyProtection="1">
      <alignment horizontal="center"/>
      <protection/>
    </xf>
    <xf numFmtId="1" fontId="13" fillId="0" borderId="16" xfId="0" applyNumberFormat="1" applyFont="1" applyFill="1" applyBorder="1" applyAlignment="1" applyProtection="1">
      <alignment horizontal="center"/>
      <protection/>
    </xf>
    <xf numFmtId="1" fontId="8" fillId="0" borderId="18" xfId="0" applyNumberFormat="1" applyFont="1" applyBorder="1" applyAlignment="1">
      <alignment/>
    </xf>
    <xf numFmtId="1" fontId="8" fillId="2" borderId="18" xfId="0" applyNumberFormat="1" applyFont="1" applyFill="1" applyBorder="1" applyAlignment="1">
      <alignment/>
    </xf>
    <xf numFmtId="1" fontId="8" fillId="0" borderId="0" xfId="0" applyNumberFormat="1" applyFont="1" applyAlignment="1">
      <alignment/>
    </xf>
    <xf numFmtId="1" fontId="10" fillId="1" borderId="1" xfId="0" applyNumberFormat="1" applyFont="1" applyFill="1" applyBorder="1" applyAlignment="1" applyProtection="1">
      <alignment/>
      <protection/>
    </xf>
    <xf numFmtId="1" fontId="10" fillId="1" borderId="0" xfId="0" applyNumberFormat="1" applyFont="1" applyFill="1" applyBorder="1" applyAlignment="1" applyProtection="1">
      <alignment/>
      <protection/>
    </xf>
    <xf numFmtId="1" fontId="6" fillId="1" borderId="4" xfId="0" applyNumberFormat="1" applyFont="1" applyFill="1" applyBorder="1" applyAlignment="1">
      <alignment/>
    </xf>
    <xf numFmtId="1" fontId="14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Alignment="1" applyProtection="1">
      <alignment/>
      <protection/>
    </xf>
    <xf numFmtId="1" fontId="10" fillId="1" borderId="1" xfId="0" applyNumberFormat="1" applyFont="1" applyFill="1" applyBorder="1" applyAlignment="1" applyProtection="1">
      <alignment/>
      <protection/>
    </xf>
    <xf numFmtId="1" fontId="10" fillId="1" borderId="0" xfId="0" applyNumberFormat="1" applyFont="1" applyFill="1" applyBorder="1" applyAlignment="1" applyProtection="1">
      <alignment/>
      <protection/>
    </xf>
    <xf numFmtId="1" fontId="12" fillId="0" borderId="7" xfId="0" applyNumberFormat="1" applyFont="1" applyFill="1" applyBorder="1" applyAlignment="1" applyProtection="1">
      <alignment horizontal="center"/>
      <protection/>
    </xf>
    <xf numFmtId="1" fontId="10" fillId="1" borderId="12" xfId="0" applyNumberFormat="1" applyFont="1" applyFill="1" applyBorder="1" applyAlignment="1" applyProtection="1">
      <alignment/>
      <protection/>
    </xf>
    <xf numFmtId="1" fontId="10" fillId="1" borderId="13" xfId="0" applyNumberFormat="1" applyFont="1" applyFill="1" applyBorder="1" applyAlignment="1" applyProtection="1">
      <alignment/>
      <protection/>
    </xf>
    <xf numFmtId="1" fontId="9" fillId="1" borderId="14" xfId="0" applyNumberFormat="1" applyFont="1" applyFill="1" applyBorder="1" applyAlignment="1">
      <alignment/>
    </xf>
    <xf numFmtId="1" fontId="12" fillId="0" borderId="19" xfId="0" applyNumberFormat="1" applyFont="1" applyFill="1" applyBorder="1" applyAlignment="1" applyProtection="1">
      <alignment horizontal="centerContinuous"/>
      <protection/>
    </xf>
    <xf numFmtId="1" fontId="12" fillId="0" borderId="16" xfId="0" applyNumberFormat="1" applyFont="1" applyFill="1" applyBorder="1" applyAlignment="1" applyProtection="1">
      <alignment horizontal="center"/>
      <protection/>
    </xf>
    <xf numFmtId="1" fontId="6" fillId="0" borderId="0" xfId="0" applyNumberFormat="1" applyFont="1" applyAlignment="1">
      <alignment/>
    </xf>
    <xf numFmtId="1" fontId="12" fillId="0" borderId="7" xfId="0" applyNumberFormat="1" applyFont="1" applyFill="1" applyBorder="1" applyAlignment="1" applyProtection="1">
      <alignment horizontal="centerContinuous"/>
      <protection/>
    </xf>
    <xf numFmtId="1" fontId="6" fillId="0" borderId="0" xfId="0" applyNumberFormat="1" applyFont="1" applyFill="1" applyBorder="1" applyAlignment="1">
      <alignment/>
    </xf>
    <xf numFmtId="1" fontId="14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 applyProtection="1">
      <alignment/>
      <protection/>
    </xf>
    <xf numFmtId="1" fontId="15" fillId="1" borderId="1" xfId="0" applyNumberFormat="1" applyFont="1" applyFill="1" applyBorder="1" applyAlignment="1">
      <alignment horizontal="centerContinuous"/>
    </xf>
    <xf numFmtId="1" fontId="15" fillId="1" borderId="0" xfId="0" applyNumberFormat="1" applyFont="1" applyFill="1" applyBorder="1" applyAlignment="1">
      <alignment horizontal="centerContinuous"/>
    </xf>
    <xf numFmtId="1" fontId="15" fillId="1" borderId="4" xfId="0" applyNumberFormat="1" applyFont="1" applyFill="1" applyBorder="1" applyAlignment="1">
      <alignment horizontal="centerContinuous"/>
    </xf>
    <xf numFmtId="1" fontId="8" fillId="0" borderId="0" xfId="0" applyNumberFormat="1" applyFont="1" applyAlignment="1">
      <alignment horizontal="centerContinuous"/>
    </xf>
    <xf numFmtId="1" fontId="5" fillId="0" borderId="0" xfId="0" applyNumberFormat="1" applyFont="1" applyAlignment="1">
      <alignment/>
    </xf>
    <xf numFmtId="2" fontId="8" fillId="2" borderId="18" xfId="0" applyNumberFormat="1" applyFont="1" applyFill="1" applyBorder="1" applyAlignment="1">
      <alignment/>
    </xf>
    <xf numFmtId="2" fontId="6" fillId="1" borderId="1" xfId="0" applyNumberFormat="1" applyFont="1" applyFill="1" applyBorder="1" applyAlignment="1">
      <alignment/>
    </xf>
    <xf numFmtId="2" fontId="15" fillId="1" borderId="1" xfId="0" applyNumberFormat="1" applyFont="1" applyFill="1" applyBorder="1" applyAlignment="1">
      <alignment horizontal="centerContinuous"/>
    </xf>
    <xf numFmtId="2" fontId="15" fillId="1" borderId="0" xfId="0" applyNumberFormat="1" applyFont="1" applyFill="1" applyBorder="1" applyAlignment="1">
      <alignment horizontal="centerContinuous"/>
    </xf>
    <xf numFmtId="2" fontId="15" fillId="1" borderId="4" xfId="0" applyNumberFormat="1" applyFont="1" applyFill="1" applyBorder="1" applyAlignment="1">
      <alignment horizontal="centerContinuous"/>
    </xf>
    <xf numFmtId="2" fontId="8" fillId="0" borderId="0" xfId="0" applyNumberFormat="1" applyFont="1" applyBorder="1" applyAlignment="1">
      <alignment/>
    </xf>
    <xf numFmtId="2" fontId="15" fillId="1" borderId="0" xfId="0" applyNumberFormat="1" applyFont="1" applyFill="1" applyBorder="1" applyAlignment="1">
      <alignment horizontal="centerContinuous" wrapText="1"/>
    </xf>
    <xf numFmtId="14" fontId="16" fillId="2" borderId="18" xfId="0" applyNumberFormat="1" applyFont="1" applyFill="1" applyBorder="1" applyAlignment="1">
      <alignment/>
    </xf>
    <xf numFmtId="0" fontId="8" fillId="0" borderId="18" xfId="0" applyFont="1" applyBorder="1" applyAlignment="1">
      <alignment/>
    </xf>
    <xf numFmtId="14" fontId="8" fillId="0" borderId="18" xfId="0" applyNumberFormat="1" applyFont="1" applyFill="1" applyBorder="1" applyAlignment="1">
      <alignment/>
    </xf>
    <xf numFmtId="0" fontId="8" fillId="0" borderId="10" xfId="0" applyFont="1" applyBorder="1" applyAlignment="1">
      <alignment/>
    </xf>
    <xf numFmtId="0" fontId="8" fillId="0" borderId="20" xfId="0" applyFont="1" applyBorder="1" applyAlignment="1">
      <alignment/>
    </xf>
    <xf numFmtId="191" fontId="8" fillId="0" borderId="2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189" fontId="8" fillId="0" borderId="10" xfId="0" applyNumberFormat="1" applyFont="1" applyBorder="1" applyAlignment="1">
      <alignment/>
    </xf>
    <xf numFmtId="2" fontId="8" fillId="0" borderId="18" xfId="0" applyNumberFormat="1" applyFont="1" applyBorder="1" applyAlignment="1">
      <alignment/>
    </xf>
    <xf numFmtId="1" fontId="8" fillId="0" borderId="18" xfId="0" applyNumberFormat="1" applyFont="1" applyBorder="1" applyAlignment="1">
      <alignment/>
    </xf>
    <xf numFmtId="0" fontId="8" fillId="0" borderId="18" xfId="0" applyFont="1" applyFill="1" applyBorder="1" applyAlignment="1">
      <alignment/>
    </xf>
    <xf numFmtId="194" fontId="8" fillId="0" borderId="18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50" b="1" i="0" u="none" baseline="0">
                <a:latin typeface="Arial"/>
                <a:ea typeface="Arial"/>
                <a:cs typeface="Arial"/>
              </a:rPr>
              <a:t>Curva de gastos
La Puntilla 2007-2008</a:t>
            </a:r>
          </a:p>
        </c:rich>
      </c:tx>
      <c:layout>
        <c:manualLayout>
          <c:xMode val="factor"/>
          <c:yMode val="factor"/>
          <c:x val="0.004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25"/>
          <c:y val="0.069"/>
          <c:w val="0.91325"/>
          <c:h val="0.852"/>
        </c:manualLayout>
      </c:layout>
      <c:scatterChart>
        <c:scatterStyle val="lineMarker"/>
        <c:varyColors val="0"/>
        <c:ser>
          <c:idx val="0"/>
          <c:order val="0"/>
          <c:tx>
            <c:v>2007-2008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2"/>
            <c:dispEq val="1"/>
            <c:dispRSqr val="1"/>
            <c:trendlineLbl>
              <c:numFmt formatCode="General"/>
            </c:trendlineLbl>
          </c:trendline>
          <c:xVal>
            <c:numRef>
              <c:f>'[1]Hoja2'!$F$26:$F$47</c:f>
              <c:numCache>
                <c:ptCount val="22"/>
                <c:pt idx="0">
                  <c:v>1.26</c:v>
                </c:pt>
                <c:pt idx="1">
                  <c:v>3.1</c:v>
                </c:pt>
                <c:pt idx="2">
                  <c:v>2</c:v>
                </c:pt>
                <c:pt idx="3">
                  <c:v>2.71</c:v>
                </c:pt>
                <c:pt idx="4">
                  <c:v>2</c:v>
                </c:pt>
                <c:pt idx="5">
                  <c:v>2.55</c:v>
                </c:pt>
                <c:pt idx="6">
                  <c:v>1.18</c:v>
                </c:pt>
                <c:pt idx="7">
                  <c:v>1.29</c:v>
                </c:pt>
                <c:pt idx="8">
                  <c:v>0.8</c:v>
                </c:pt>
                <c:pt idx="9">
                  <c:v>0.7</c:v>
                </c:pt>
                <c:pt idx="10">
                  <c:v>0.92</c:v>
                </c:pt>
                <c:pt idx="11">
                  <c:v>0.87</c:v>
                </c:pt>
                <c:pt idx="12">
                  <c:v>1.02</c:v>
                </c:pt>
                <c:pt idx="13">
                  <c:v>0.72</c:v>
                </c:pt>
                <c:pt idx="14">
                  <c:v>0.5</c:v>
                </c:pt>
                <c:pt idx="15">
                  <c:v>1.52</c:v>
                </c:pt>
                <c:pt idx="16">
                  <c:v>1.54</c:v>
                </c:pt>
                <c:pt idx="17">
                  <c:v>1.61</c:v>
                </c:pt>
                <c:pt idx="18">
                  <c:v>0.82</c:v>
                </c:pt>
                <c:pt idx="19">
                  <c:v>0.71</c:v>
                </c:pt>
                <c:pt idx="20">
                  <c:v>0.35</c:v>
                </c:pt>
                <c:pt idx="21">
                  <c:v>0.35</c:v>
                </c:pt>
              </c:numCache>
            </c:numRef>
          </c:xVal>
          <c:yVal>
            <c:numRef>
              <c:f>'[1]Hoja2'!$E$26:$E$47</c:f>
              <c:numCache>
                <c:ptCount val="22"/>
                <c:pt idx="0">
                  <c:v>5.92</c:v>
                </c:pt>
                <c:pt idx="1">
                  <c:v>40.5</c:v>
                </c:pt>
                <c:pt idx="2">
                  <c:v>20.06</c:v>
                </c:pt>
                <c:pt idx="3">
                  <c:v>40.61</c:v>
                </c:pt>
                <c:pt idx="4">
                  <c:v>12.98</c:v>
                </c:pt>
                <c:pt idx="5">
                  <c:v>32.25</c:v>
                </c:pt>
                <c:pt idx="6">
                  <c:v>5.02</c:v>
                </c:pt>
                <c:pt idx="7">
                  <c:v>7.21</c:v>
                </c:pt>
                <c:pt idx="8">
                  <c:v>0.63</c:v>
                </c:pt>
                <c:pt idx="9">
                  <c:v>0.63</c:v>
                </c:pt>
                <c:pt idx="10">
                  <c:v>2.11</c:v>
                </c:pt>
                <c:pt idx="11">
                  <c:v>1.08</c:v>
                </c:pt>
                <c:pt idx="12">
                  <c:v>2.94</c:v>
                </c:pt>
                <c:pt idx="13">
                  <c:v>0.84</c:v>
                </c:pt>
                <c:pt idx="14">
                  <c:v>0</c:v>
                </c:pt>
                <c:pt idx="15">
                  <c:v>10.26</c:v>
                </c:pt>
                <c:pt idx="16">
                  <c:v>10.89</c:v>
                </c:pt>
                <c:pt idx="17">
                  <c:v>11.2</c:v>
                </c:pt>
                <c:pt idx="18">
                  <c:v>0.93</c:v>
                </c:pt>
                <c:pt idx="19">
                  <c:v>0.37</c:v>
                </c:pt>
                <c:pt idx="20">
                  <c:v>0</c:v>
                </c:pt>
                <c:pt idx="21">
                  <c:v>0</c:v>
                </c:pt>
              </c:numCache>
            </c:numRef>
          </c:yVal>
          <c:smooth val="0"/>
        </c:ser>
        <c:axId val="28971538"/>
        <c:axId val="59417251"/>
      </c:scatterChart>
      <c:valAx>
        <c:axId val="289715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Escala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9417251"/>
        <c:crosses val="autoZero"/>
        <c:crossBetween val="midCat"/>
        <c:dispUnits/>
      </c:valAx>
      <c:valAx>
        <c:axId val="59417251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Caudal (m</a:t>
                </a:r>
                <a:r>
                  <a:rPr lang="en-US" cap="none" sz="950" b="1" i="0" u="none" baseline="30000">
                    <a:latin typeface="Arial"/>
                    <a:ea typeface="Arial"/>
                    <a:cs typeface="Arial"/>
                  </a:rPr>
                  <a:t>3</a:t>
                </a:r>
                <a:r>
                  <a:rPr lang="en-US" cap="none" sz="950" b="1" i="0" u="none" baseline="0">
                    <a:latin typeface="Arial"/>
                    <a:ea typeface="Arial"/>
                    <a:cs typeface="Arial"/>
                  </a:rPr>
                  <a:t>/s)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89715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025"/>
          <c:y val="0.733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5</xdr:col>
      <xdr:colOff>962025</xdr:colOff>
      <xdr:row>23</xdr:row>
      <xdr:rowOff>47625</xdr:rowOff>
    </xdr:to>
    <xdr:graphicFrame>
      <xdr:nvGraphicFramePr>
        <xdr:cNvPr id="1" name="Chart 1"/>
        <xdr:cNvGraphicFramePr/>
      </xdr:nvGraphicFramePr>
      <xdr:xfrm>
        <a:off x="990600" y="381000"/>
        <a:ext cx="4924425" cy="4048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Relaciones%20de%20cauda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1"/>
      <sheetName val="Pamela"/>
      <sheetName val="Hoja2"/>
      <sheetName val="Para 30-12"/>
      <sheetName val="TODOS"/>
      <sheetName val="Hoja3"/>
      <sheetName val="Hoja4"/>
      <sheetName val="Ríos Sal Chadi cura"/>
      <sheetName val="Río Atuel"/>
      <sheetName val="Algarrobo"/>
      <sheetName val="La Puntilla"/>
      <sheetName val="P Loro"/>
      <sheetName val="Ruta10"/>
      <sheetName val="P de los Algarrobos"/>
      <sheetName val="P de los Carros"/>
      <sheetName val="La Reforma"/>
      <sheetName val="Puelches"/>
      <sheetName val="Ingreso Dulce"/>
      <sheetName val="Desembocadura"/>
      <sheetName val="Tapón"/>
    </sheetNames>
    <sheetDataSet>
      <sheetData sheetId="2">
        <row r="26">
          <cell r="E26">
            <v>5.92</v>
          </cell>
          <cell r="F26">
            <v>1.26</v>
          </cell>
        </row>
        <row r="27">
          <cell r="E27">
            <v>40.5</v>
          </cell>
          <cell r="F27">
            <v>3.1</v>
          </cell>
        </row>
        <row r="28">
          <cell r="E28">
            <v>20.06</v>
          </cell>
          <cell r="F28">
            <v>2</v>
          </cell>
        </row>
        <row r="29">
          <cell r="E29">
            <v>40.61</v>
          </cell>
          <cell r="F29">
            <v>2.71</v>
          </cell>
        </row>
        <row r="30">
          <cell r="E30">
            <v>12.98</v>
          </cell>
          <cell r="F30">
            <v>2</v>
          </cell>
        </row>
        <row r="31">
          <cell r="E31">
            <v>32.25</v>
          </cell>
          <cell r="F31">
            <v>2.55</v>
          </cell>
        </row>
        <row r="32">
          <cell r="E32">
            <v>5.02</v>
          </cell>
          <cell r="F32">
            <v>1.18</v>
          </cell>
        </row>
        <row r="33">
          <cell r="E33">
            <v>7.21</v>
          </cell>
          <cell r="F33">
            <v>1.29</v>
          </cell>
        </row>
        <row r="34">
          <cell r="E34">
            <v>0.63</v>
          </cell>
          <cell r="F34">
            <v>0.8</v>
          </cell>
        </row>
        <row r="35">
          <cell r="E35">
            <v>0.63</v>
          </cell>
          <cell r="F35">
            <v>0.7</v>
          </cell>
        </row>
        <row r="36">
          <cell r="E36">
            <v>2.11</v>
          </cell>
          <cell r="F36">
            <v>0.92</v>
          </cell>
        </row>
        <row r="37">
          <cell r="E37">
            <v>1.08</v>
          </cell>
          <cell r="F37">
            <v>0.87</v>
          </cell>
        </row>
        <row r="38">
          <cell r="E38">
            <v>2.94</v>
          </cell>
          <cell r="F38">
            <v>1.02</v>
          </cell>
        </row>
        <row r="39">
          <cell r="E39">
            <v>0.84</v>
          </cell>
          <cell r="F39">
            <v>0.72</v>
          </cell>
        </row>
        <row r="40">
          <cell r="E40">
            <v>0</v>
          </cell>
          <cell r="F40">
            <v>0.5</v>
          </cell>
        </row>
        <row r="41">
          <cell r="E41">
            <v>10.26</v>
          </cell>
          <cell r="F41">
            <v>1.52</v>
          </cell>
        </row>
        <row r="42">
          <cell r="E42">
            <v>10.89</v>
          </cell>
          <cell r="F42">
            <v>1.54</v>
          </cell>
        </row>
        <row r="43">
          <cell r="E43">
            <v>11.2</v>
          </cell>
          <cell r="F43">
            <v>1.61</v>
          </cell>
        </row>
        <row r="44">
          <cell r="E44">
            <v>0.93</v>
          </cell>
          <cell r="F44">
            <v>0.82</v>
          </cell>
        </row>
        <row r="45">
          <cell r="E45">
            <v>0.37</v>
          </cell>
          <cell r="F45">
            <v>0.71</v>
          </cell>
        </row>
        <row r="46">
          <cell r="E46">
            <v>0</v>
          </cell>
          <cell r="F46">
            <v>0.35</v>
          </cell>
        </row>
        <row r="47">
          <cell r="E47">
            <v>0</v>
          </cell>
          <cell r="F47">
            <v>0.35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491"/>
  <sheetViews>
    <sheetView workbookViewId="0" topLeftCell="A4">
      <pane ySplit="8" topLeftCell="BM156" activePane="bottomLeft" state="frozen"/>
      <selection pane="topLeft" activeCell="A4" sqref="A4"/>
      <selection pane="bottomLeft" activeCell="Q166" sqref="Q166"/>
    </sheetView>
  </sheetViews>
  <sheetFormatPr defaultColWidth="11.5546875" defaultRowHeight="15" customHeight="1"/>
  <cols>
    <col min="1" max="1" width="8.10546875" style="9" customWidth="1"/>
    <col min="2" max="2" width="6.3359375" style="29" customWidth="1"/>
    <col min="3" max="3" width="6.6640625" style="29" customWidth="1"/>
    <col min="4" max="4" width="7.77734375" style="76" customWidth="1"/>
    <col min="5" max="5" width="8.3359375" style="76" customWidth="1"/>
    <col min="6" max="6" width="4.3359375" style="29" customWidth="1"/>
    <col min="7" max="7" width="5.6640625" style="76" customWidth="1"/>
    <col min="8" max="8" width="6.21484375" style="76" customWidth="1"/>
    <col min="9" max="9" width="5.77734375" style="82" customWidth="1"/>
    <col min="10" max="10" width="5.77734375" style="76" customWidth="1"/>
    <col min="11" max="11" width="6.5546875" style="76" customWidth="1"/>
    <col min="12" max="12" width="6.4453125" style="76" customWidth="1"/>
    <col min="13" max="13" width="5.4453125" style="76" customWidth="1"/>
    <col min="14" max="14" width="4.77734375" style="29" customWidth="1"/>
    <col min="15" max="15" width="4.77734375" style="13" customWidth="1"/>
    <col min="16" max="16" width="5.5546875" style="76" customWidth="1"/>
    <col min="17" max="21" width="4.77734375" style="29" customWidth="1"/>
    <col min="22" max="22" width="4.77734375" style="9" customWidth="1"/>
    <col min="23" max="16384" width="11.5546875" style="9" customWidth="1"/>
  </cols>
  <sheetData>
    <row r="1" spans="1:22" ht="15" customHeight="1">
      <c r="A1" s="22" t="s">
        <v>40</v>
      </c>
      <c r="B1" s="108"/>
      <c r="C1" s="108"/>
      <c r="D1" s="101"/>
      <c r="E1" s="101"/>
      <c r="F1" s="25"/>
      <c r="G1" s="98"/>
      <c r="H1" s="96"/>
      <c r="I1" s="96"/>
      <c r="J1" s="91" t="s">
        <v>0</v>
      </c>
      <c r="K1" s="83"/>
      <c r="L1" s="88" t="s">
        <v>1</v>
      </c>
      <c r="M1" s="83"/>
      <c r="N1" s="34"/>
      <c r="O1" s="3"/>
      <c r="P1" s="73"/>
      <c r="Q1" s="107"/>
      <c r="R1" s="107"/>
      <c r="S1" s="107"/>
      <c r="T1" s="107"/>
      <c r="U1" s="107"/>
      <c r="V1" s="4"/>
    </row>
    <row r="2" spans="1:22" ht="15" customHeight="1">
      <c r="A2" s="23" t="s">
        <v>38</v>
      </c>
      <c r="B2" s="109"/>
      <c r="C2" s="109"/>
      <c r="D2" s="102"/>
      <c r="E2" s="102"/>
      <c r="F2" s="26"/>
      <c r="G2" s="98"/>
      <c r="H2" s="96"/>
      <c r="I2" s="96"/>
      <c r="J2" s="92" t="s">
        <v>2</v>
      </c>
      <c r="K2" s="84"/>
      <c r="L2" s="89" t="s">
        <v>3</v>
      </c>
      <c r="M2" s="84"/>
      <c r="N2" s="35"/>
      <c r="O2" s="5"/>
      <c r="P2" s="74"/>
      <c r="Q2" s="72"/>
      <c r="R2" s="72"/>
      <c r="S2" s="72"/>
      <c r="T2" s="72"/>
      <c r="U2" s="72"/>
      <c r="V2" s="6"/>
    </row>
    <row r="3" spans="1:22" ht="15" customHeight="1" thickBot="1">
      <c r="A3" s="24" t="s">
        <v>41</v>
      </c>
      <c r="B3" s="110"/>
      <c r="C3" s="110"/>
      <c r="D3" s="103"/>
      <c r="E3" s="103"/>
      <c r="F3" s="27"/>
      <c r="G3" s="98"/>
      <c r="H3" s="96"/>
      <c r="I3" s="96"/>
      <c r="J3" s="93" t="s">
        <v>39</v>
      </c>
      <c r="K3" s="85"/>
      <c r="L3" s="85"/>
      <c r="M3" s="85"/>
      <c r="N3" s="36"/>
      <c r="O3" s="7"/>
      <c r="P3" s="75"/>
      <c r="Q3" s="36"/>
      <c r="R3" s="36"/>
      <c r="S3" s="36"/>
      <c r="T3" s="36"/>
      <c r="U3" s="36"/>
      <c r="V3" s="8"/>
    </row>
    <row r="4" spans="1:26" ht="15" customHeight="1">
      <c r="A4" s="22" t="s">
        <v>40</v>
      </c>
      <c r="B4" s="108"/>
      <c r="C4" s="108"/>
      <c r="D4" s="101"/>
      <c r="E4" s="101"/>
      <c r="F4" s="25"/>
      <c r="G4" s="52"/>
      <c r="H4" s="53"/>
      <c r="I4" s="53"/>
      <c r="J4" s="54" t="s">
        <v>0</v>
      </c>
      <c r="K4" s="55"/>
      <c r="L4" s="55" t="s">
        <v>47</v>
      </c>
      <c r="M4" s="55"/>
      <c r="N4" s="56"/>
      <c r="O4" s="57"/>
      <c r="P4" s="55"/>
      <c r="Q4" s="56"/>
      <c r="R4" s="56"/>
      <c r="S4" s="56"/>
      <c r="T4" s="56"/>
      <c r="U4" s="56"/>
      <c r="V4" s="57"/>
      <c r="W4" s="57"/>
      <c r="X4" s="57"/>
      <c r="Y4" s="57"/>
      <c r="Z4" s="58"/>
    </row>
    <row r="5" spans="1:26" ht="15" customHeight="1">
      <c r="A5" s="23" t="s">
        <v>38</v>
      </c>
      <c r="B5" s="109"/>
      <c r="C5" s="112"/>
      <c r="D5" s="102"/>
      <c r="E5" s="102"/>
      <c r="F5" s="26"/>
      <c r="G5" s="59"/>
      <c r="H5" s="53"/>
      <c r="I5" s="53"/>
      <c r="J5" s="60" t="s">
        <v>2</v>
      </c>
      <c r="K5" s="61"/>
      <c r="L5" s="62" t="s">
        <v>3</v>
      </c>
      <c r="M5" s="61"/>
      <c r="N5" s="63"/>
      <c r="O5" s="64"/>
      <c r="P5" s="61"/>
      <c r="Q5" s="63"/>
      <c r="R5" s="63"/>
      <c r="S5" s="63"/>
      <c r="T5" s="63"/>
      <c r="U5" s="63"/>
      <c r="V5" s="64"/>
      <c r="W5" s="64"/>
      <c r="X5" s="64"/>
      <c r="Y5" s="64"/>
      <c r="Z5" s="65"/>
    </row>
    <row r="6" spans="1:26" ht="15" customHeight="1" thickBot="1">
      <c r="A6" s="24" t="s">
        <v>41</v>
      </c>
      <c r="B6" s="110"/>
      <c r="C6" s="110"/>
      <c r="D6" s="103"/>
      <c r="E6" s="103"/>
      <c r="F6" s="27"/>
      <c r="G6" s="66"/>
      <c r="H6" s="53"/>
      <c r="I6" s="53"/>
      <c r="J6" s="67" t="s">
        <v>46</v>
      </c>
      <c r="K6" s="68"/>
      <c r="L6" s="68"/>
      <c r="M6" s="68"/>
      <c r="N6" s="69"/>
      <c r="O6" s="70"/>
      <c r="P6" s="68"/>
      <c r="Q6" s="69"/>
      <c r="R6" s="69"/>
      <c r="S6" s="69"/>
      <c r="T6" s="69"/>
      <c r="U6" s="69"/>
      <c r="V6" s="70"/>
      <c r="W6" s="70"/>
      <c r="X6" s="70"/>
      <c r="Y6" s="70"/>
      <c r="Z6" s="71"/>
    </row>
    <row r="7" spans="2:15" ht="15" customHeight="1">
      <c r="B7" s="111"/>
      <c r="C7" s="28"/>
      <c r="D7" s="86"/>
      <c r="E7" s="86"/>
      <c r="F7" s="28"/>
      <c r="G7" s="99"/>
      <c r="J7" s="86"/>
      <c r="K7" s="86"/>
      <c r="L7" s="86"/>
      <c r="M7" s="86"/>
      <c r="N7" s="28"/>
      <c r="O7" s="11"/>
    </row>
    <row r="8" spans="5:15" ht="15" customHeight="1">
      <c r="E8" s="104"/>
      <c r="G8" s="100" t="s">
        <v>4</v>
      </c>
      <c r="K8" s="87"/>
      <c r="L8" s="87"/>
      <c r="M8" s="87"/>
      <c r="N8" s="37"/>
      <c r="O8" s="12"/>
    </row>
    <row r="9" spans="1:26" s="10" customFormat="1" ht="15" customHeight="1" thickBot="1">
      <c r="A9" s="9"/>
      <c r="B9" s="29"/>
      <c r="C9" s="29"/>
      <c r="D9" s="76"/>
      <c r="E9" s="76"/>
      <c r="F9" s="29"/>
      <c r="G9" s="76"/>
      <c r="H9" s="76"/>
      <c r="I9" s="82"/>
      <c r="J9" s="76"/>
      <c r="K9" s="76"/>
      <c r="L9" s="76"/>
      <c r="M9" s="76"/>
      <c r="N9" s="29"/>
      <c r="O9" s="13"/>
      <c r="P9" s="76"/>
      <c r="Q9" s="29"/>
      <c r="R9" s="29"/>
      <c r="S9" s="29"/>
      <c r="T9" s="29"/>
      <c r="U9" s="29"/>
      <c r="V9" s="9"/>
      <c r="W9" s="9"/>
      <c r="X9" s="9"/>
      <c r="Y9" s="9"/>
      <c r="Z9" s="9"/>
    </row>
    <row r="10" spans="1:26" s="10" customFormat="1" ht="15" customHeight="1" thickTop="1">
      <c r="A10" s="14"/>
      <c r="B10" s="30"/>
      <c r="C10" s="30"/>
      <c r="D10" s="90" t="s">
        <v>5</v>
      </c>
      <c r="E10" s="90" t="s">
        <v>6</v>
      </c>
      <c r="F10" s="30"/>
      <c r="G10" s="77"/>
      <c r="H10" s="77"/>
      <c r="I10" s="97" t="s">
        <v>7</v>
      </c>
      <c r="J10" s="94"/>
      <c r="K10" s="90" t="s">
        <v>8</v>
      </c>
      <c r="L10" s="77"/>
      <c r="M10" s="77"/>
      <c r="N10" s="30"/>
      <c r="O10" s="15"/>
      <c r="P10" s="77"/>
      <c r="Q10" s="30"/>
      <c r="R10" s="30"/>
      <c r="S10" s="30"/>
      <c r="T10" s="30"/>
      <c r="U10" s="30"/>
      <c r="V10" s="16"/>
      <c r="W10" s="9"/>
      <c r="X10" s="9"/>
      <c r="Y10" s="9"/>
      <c r="Z10" s="9"/>
    </row>
    <row r="11" spans="1:26" s="10" customFormat="1" ht="15" customHeight="1">
      <c r="A11" s="17" t="s">
        <v>9</v>
      </c>
      <c r="B11" s="31" t="s">
        <v>10</v>
      </c>
      <c r="C11" s="31" t="s">
        <v>11</v>
      </c>
      <c r="D11" s="78" t="s">
        <v>12</v>
      </c>
      <c r="E11" s="78" t="s">
        <v>13</v>
      </c>
      <c r="F11" s="31" t="s">
        <v>14</v>
      </c>
      <c r="G11" s="78" t="s">
        <v>15</v>
      </c>
      <c r="H11" s="78" t="s">
        <v>16</v>
      </c>
      <c r="I11" s="95" t="s">
        <v>17</v>
      </c>
      <c r="J11" s="95" t="s">
        <v>18</v>
      </c>
      <c r="K11" s="78" t="s">
        <v>19</v>
      </c>
      <c r="L11" s="78" t="s">
        <v>20</v>
      </c>
      <c r="M11" s="78" t="s">
        <v>21</v>
      </c>
      <c r="N11" s="31" t="s">
        <v>22</v>
      </c>
      <c r="O11" s="18" t="s">
        <v>23</v>
      </c>
      <c r="P11" s="78" t="s">
        <v>24</v>
      </c>
      <c r="Q11" s="31" t="s">
        <v>25</v>
      </c>
      <c r="R11" s="31" t="s">
        <v>49</v>
      </c>
      <c r="S11" s="78" t="s">
        <v>20</v>
      </c>
      <c r="T11" s="78" t="s">
        <v>21</v>
      </c>
      <c r="U11" s="78" t="s">
        <v>24</v>
      </c>
      <c r="V11" s="19" t="s">
        <v>26</v>
      </c>
      <c r="W11" s="9"/>
      <c r="X11" s="9"/>
      <c r="Y11" s="9"/>
      <c r="Z11" s="9"/>
    </row>
    <row r="12" spans="1:22" s="10" customFormat="1" ht="15" customHeight="1">
      <c r="A12" s="39" t="s">
        <v>27</v>
      </c>
      <c r="B12" s="41" t="s">
        <v>28</v>
      </c>
      <c r="C12" s="41" t="s">
        <v>29</v>
      </c>
      <c r="D12" s="79" t="s">
        <v>30</v>
      </c>
      <c r="E12" s="79" t="s">
        <v>31</v>
      </c>
      <c r="F12" s="41" t="s">
        <v>27</v>
      </c>
      <c r="G12" s="79" t="s">
        <v>30</v>
      </c>
      <c r="H12" s="79" t="s">
        <v>30</v>
      </c>
      <c r="I12" s="79" t="s">
        <v>30</v>
      </c>
      <c r="J12" s="79" t="s">
        <v>30</v>
      </c>
      <c r="K12" s="79" t="s">
        <v>27</v>
      </c>
      <c r="L12" s="79" t="s">
        <v>30</v>
      </c>
      <c r="M12" s="79" t="s">
        <v>30</v>
      </c>
      <c r="N12" s="41" t="s">
        <v>30</v>
      </c>
      <c r="O12" s="40" t="s">
        <v>30</v>
      </c>
      <c r="P12" s="79" t="s">
        <v>30</v>
      </c>
      <c r="Q12" s="41" t="s">
        <v>30</v>
      </c>
      <c r="R12" s="41"/>
      <c r="S12" s="41" t="s">
        <v>50</v>
      </c>
      <c r="T12" s="41" t="s">
        <v>50</v>
      </c>
      <c r="U12" s="41" t="s">
        <v>50</v>
      </c>
      <c r="V12" s="42" t="s">
        <v>27</v>
      </c>
    </row>
    <row r="13" spans="1:22" s="10" customFormat="1" ht="15" customHeight="1">
      <c r="A13" s="43">
        <v>29432</v>
      </c>
      <c r="B13" s="44"/>
      <c r="C13" s="44"/>
      <c r="D13" s="80">
        <v>1765</v>
      </c>
      <c r="E13" s="80">
        <v>2028</v>
      </c>
      <c r="F13" s="44">
        <v>7.5</v>
      </c>
      <c r="G13" s="80">
        <v>300</v>
      </c>
      <c r="H13" s="80">
        <v>757</v>
      </c>
      <c r="I13" s="80"/>
      <c r="J13" s="80">
        <v>108</v>
      </c>
      <c r="K13" s="80">
        <v>868</v>
      </c>
      <c r="L13" s="80">
        <v>296</v>
      </c>
      <c r="M13" s="80">
        <v>31</v>
      </c>
      <c r="N13" s="44">
        <v>1</v>
      </c>
      <c r="O13" s="46" t="s">
        <v>32</v>
      </c>
      <c r="P13" s="80"/>
      <c r="Q13" s="44"/>
      <c r="R13" s="44">
        <f>U13/SQRT(S13+T13/2)</f>
        <v>0</v>
      </c>
      <c r="S13" s="44">
        <f>L13/20</f>
        <v>14.8</v>
      </c>
      <c r="T13" s="44">
        <f>M13/12</f>
        <v>2.5833333333333335</v>
      </c>
      <c r="U13" s="44">
        <f>P13/23</f>
        <v>0</v>
      </c>
      <c r="V13" s="45"/>
    </row>
    <row r="14" spans="1:22" s="10" customFormat="1" ht="15" customHeight="1">
      <c r="A14" s="43">
        <v>29433</v>
      </c>
      <c r="B14" s="44"/>
      <c r="C14" s="44"/>
      <c r="D14" s="80">
        <v>1800</v>
      </c>
      <c r="E14" s="80">
        <v>2068</v>
      </c>
      <c r="F14" s="44">
        <v>7.7</v>
      </c>
      <c r="G14" s="80">
        <v>300</v>
      </c>
      <c r="H14" s="80">
        <v>780</v>
      </c>
      <c r="I14" s="80"/>
      <c r="J14" s="80">
        <v>108</v>
      </c>
      <c r="K14" s="80">
        <v>832</v>
      </c>
      <c r="L14" s="80">
        <v>296</v>
      </c>
      <c r="M14" s="80">
        <v>5</v>
      </c>
      <c r="N14" s="44">
        <v>1</v>
      </c>
      <c r="O14" s="46" t="s">
        <v>32</v>
      </c>
      <c r="P14" s="80"/>
      <c r="Q14" s="44"/>
      <c r="R14" s="44">
        <f aca="true" t="shared" si="0" ref="R14:R77">U14/SQRT(S14+T14/2)</f>
        <v>0</v>
      </c>
      <c r="S14" s="44">
        <f aca="true" t="shared" si="1" ref="S14:S77">L14/20</f>
        <v>14.8</v>
      </c>
      <c r="T14" s="44">
        <f aca="true" t="shared" si="2" ref="T14:T77">M14/12</f>
        <v>0.4166666666666667</v>
      </c>
      <c r="U14" s="44">
        <f aca="true" t="shared" si="3" ref="U14:U77">P14/23</f>
        <v>0</v>
      </c>
      <c r="V14" s="45"/>
    </row>
    <row r="15" spans="1:22" s="10" customFormat="1" ht="15" customHeight="1">
      <c r="A15" s="43">
        <v>29456</v>
      </c>
      <c r="B15" s="44"/>
      <c r="C15" s="44"/>
      <c r="D15" s="80">
        <v>1775</v>
      </c>
      <c r="E15" s="80">
        <v>2040</v>
      </c>
      <c r="F15" s="44">
        <v>7.9</v>
      </c>
      <c r="G15" s="80">
        <v>296</v>
      </c>
      <c r="H15" s="80">
        <v>740</v>
      </c>
      <c r="I15" s="80"/>
      <c r="J15" s="80">
        <v>104</v>
      </c>
      <c r="K15" s="80">
        <v>824</v>
      </c>
      <c r="L15" s="80">
        <v>283</v>
      </c>
      <c r="M15" s="80">
        <v>28</v>
      </c>
      <c r="N15" s="44">
        <v>0.6</v>
      </c>
      <c r="O15" s="46" t="s">
        <v>32</v>
      </c>
      <c r="P15" s="80"/>
      <c r="Q15" s="44"/>
      <c r="R15" s="44">
        <f t="shared" si="0"/>
        <v>0</v>
      </c>
      <c r="S15" s="44">
        <f t="shared" si="1"/>
        <v>14.15</v>
      </c>
      <c r="T15" s="44">
        <f t="shared" si="2"/>
        <v>2.3333333333333335</v>
      </c>
      <c r="U15" s="44">
        <f t="shared" si="3"/>
        <v>0</v>
      </c>
      <c r="V15" s="45"/>
    </row>
    <row r="16" spans="1:22" s="10" customFormat="1" ht="15" customHeight="1">
      <c r="A16" s="43">
        <v>29796</v>
      </c>
      <c r="B16" s="44"/>
      <c r="C16" s="44"/>
      <c r="D16" s="80">
        <v>1751</v>
      </c>
      <c r="E16" s="80"/>
      <c r="F16" s="44">
        <v>7.8</v>
      </c>
      <c r="G16" s="80">
        <v>284</v>
      </c>
      <c r="H16" s="80">
        <v>742</v>
      </c>
      <c r="I16" s="80"/>
      <c r="J16" s="80">
        <v>104</v>
      </c>
      <c r="K16" s="80">
        <v>584</v>
      </c>
      <c r="L16" s="80">
        <v>157</v>
      </c>
      <c r="M16" s="80">
        <v>46</v>
      </c>
      <c r="N16" s="44"/>
      <c r="O16" s="46"/>
      <c r="P16" s="80">
        <v>331</v>
      </c>
      <c r="Q16" s="44">
        <v>15</v>
      </c>
      <c r="R16" s="44">
        <f t="shared" si="0"/>
        <v>4.604971799357326</v>
      </c>
      <c r="S16" s="44">
        <f t="shared" si="1"/>
        <v>7.85</v>
      </c>
      <c r="T16" s="44">
        <f t="shared" si="2"/>
        <v>3.8333333333333335</v>
      </c>
      <c r="U16" s="44">
        <f t="shared" si="3"/>
        <v>14.391304347826088</v>
      </c>
      <c r="V16" s="45"/>
    </row>
    <row r="17" spans="1:22" s="10" customFormat="1" ht="15" customHeight="1">
      <c r="A17" s="43">
        <v>30120</v>
      </c>
      <c r="B17" s="44"/>
      <c r="C17" s="44"/>
      <c r="D17" s="80">
        <v>2560</v>
      </c>
      <c r="E17" s="80"/>
      <c r="F17" s="44">
        <v>7.2</v>
      </c>
      <c r="G17" s="80">
        <v>500</v>
      </c>
      <c r="H17" s="80">
        <v>1124</v>
      </c>
      <c r="I17" s="80">
        <v>168</v>
      </c>
      <c r="J17" s="80"/>
      <c r="K17" s="80">
        <v>1164</v>
      </c>
      <c r="L17" s="80">
        <v>344</v>
      </c>
      <c r="M17" s="80">
        <v>74</v>
      </c>
      <c r="N17" s="44">
        <v>1.1</v>
      </c>
      <c r="O17" s="46" t="s">
        <v>32</v>
      </c>
      <c r="P17" s="80">
        <v>397</v>
      </c>
      <c r="Q17" s="44">
        <v>16</v>
      </c>
      <c r="R17" s="44">
        <f t="shared" si="0"/>
        <v>3.8325956895656206</v>
      </c>
      <c r="S17" s="44">
        <f t="shared" si="1"/>
        <v>17.2</v>
      </c>
      <c r="T17" s="44">
        <f t="shared" si="2"/>
        <v>6.166666666666667</v>
      </c>
      <c r="U17" s="44">
        <f t="shared" si="3"/>
        <v>17.26086956521739</v>
      </c>
      <c r="V17" s="45"/>
    </row>
    <row r="18" spans="1:22" s="10" customFormat="1" ht="15" customHeight="1">
      <c r="A18" s="43">
        <v>30146</v>
      </c>
      <c r="B18" s="44"/>
      <c r="C18" s="44"/>
      <c r="D18" s="80">
        <v>1803</v>
      </c>
      <c r="E18" s="80"/>
      <c r="F18" s="44">
        <v>7.6</v>
      </c>
      <c r="G18" s="80">
        <v>272</v>
      </c>
      <c r="H18" s="80">
        <v>797</v>
      </c>
      <c r="I18" s="80">
        <v>124</v>
      </c>
      <c r="J18" s="80"/>
      <c r="K18" s="80">
        <v>700</v>
      </c>
      <c r="L18" s="80">
        <v>243</v>
      </c>
      <c r="M18" s="80">
        <v>23</v>
      </c>
      <c r="N18" s="44">
        <v>1</v>
      </c>
      <c r="O18" s="46">
        <v>0.03</v>
      </c>
      <c r="P18" s="80">
        <v>230</v>
      </c>
      <c r="Q18" s="44">
        <v>13</v>
      </c>
      <c r="R18" s="44">
        <f t="shared" si="0"/>
        <v>2.762016455682727</v>
      </c>
      <c r="S18" s="44">
        <f t="shared" si="1"/>
        <v>12.15</v>
      </c>
      <c r="T18" s="44">
        <f t="shared" si="2"/>
        <v>1.9166666666666667</v>
      </c>
      <c r="U18" s="44">
        <f t="shared" si="3"/>
        <v>10</v>
      </c>
      <c r="V18" s="45"/>
    </row>
    <row r="19" spans="1:22" s="10" customFormat="1" ht="15" customHeight="1">
      <c r="A19" s="43">
        <v>30160</v>
      </c>
      <c r="B19" s="44"/>
      <c r="C19" s="44"/>
      <c r="D19" s="80">
        <v>1809</v>
      </c>
      <c r="E19" s="80"/>
      <c r="F19" s="44">
        <v>7</v>
      </c>
      <c r="G19" s="80">
        <v>304</v>
      </c>
      <c r="H19" s="80">
        <v>777</v>
      </c>
      <c r="I19" s="80"/>
      <c r="J19" s="80">
        <v>112</v>
      </c>
      <c r="K19" s="80">
        <v>676</v>
      </c>
      <c r="L19" s="80">
        <v>221</v>
      </c>
      <c r="M19" s="80">
        <v>30</v>
      </c>
      <c r="N19" s="44">
        <v>0.83</v>
      </c>
      <c r="O19" s="46" t="s">
        <v>32</v>
      </c>
      <c r="P19" s="80">
        <v>248</v>
      </c>
      <c r="Q19" s="44">
        <v>12</v>
      </c>
      <c r="R19" s="44">
        <f t="shared" si="0"/>
        <v>3.0744772876309967</v>
      </c>
      <c r="S19" s="44">
        <f t="shared" si="1"/>
        <v>11.05</v>
      </c>
      <c r="T19" s="44">
        <f t="shared" si="2"/>
        <v>2.5</v>
      </c>
      <c r="U19" s="44">
        <f t="shared" si="3"/>
        <v>10.782608695652174</v>
      </c>
      <c r="V19" s="45"/>
    </row>
    <row r="20" spans="1:22" s="10" customFormat="1" ht="15" customHeight="1">
      <c r="A20" s="43">
        <v>30168</v>
      </c>
      <c r="B20" s="44"/>
      <c r="C20" s="44"/>
      <c r="D20" s="80">
        <v>1867</v>
      </c>
      <c r="E20" s="80"/>
      <c r="F20" s="44">
        <v>7.3</v>
      </c>
      <c r="G20" s="80">
        <v>292</v>
      </c>
      <c r="H20" s="80">
        <v>811</v>
      </c>
      <c r="I20" s="80"/>
      <c r="J20" s="80">
        <v>104</v>
      </c>
      <c r="K20" s="80">
        <v>756</v>
      </c>
      <c r="L20" s="80">
        <v>235</v>
      </c>
      <c r="M20" s="80">
        <v>41</v>
      </c>
      <c r="N20" s="44">
        <v>0.85</v>
      </c>
      <c r="O20" s="46" t="s">
        <v>32</v>
      </c>
      <c r="P20" s="80">
        <v>257</v>
      </c>
      <c r="Q20" s="44">
        <v>13</v>
      </c>
      <c r="R20" s="44">
        <f t="shared" si="0"/>
        <v>3.0458579624095683</v>
      </c>
      <c r="S20" s="44">
        <f t="shared" si="1"/>
        <v>11.75</v>
      </c>
      <c r="T20" s="44">
        <f t="shared" si="2"/>
        <v>3.4166666666666665</v>
      </c>
      <c r="U20" s="44">
        <f t="shared" si="3"/>
        <v>11.173913043478262</v>
      </c>
      <c r="V20" s="45"/>
    </row>
    <row r="21" spans="1:22" s="10" customFormat="1" ht="15" customHeight="1">
      <c r="A21" s="43">
        <v>30246</v>
      </c>
      <c r="B21" s="44"/>
      <c r="C21" s="44"/>
      <c r="D21" s="80">
        <v>2820</v>
      </c>
      <c r="E21" s="80"/>
      <c r="F21" s="44">
        <v>6.9</v>
      </c>
      <c r="G21" s="80">
        <v>504</v>
      </c>
      <c r="H21" s="80">
        <v>1226</v>
      </c>
      <c r="I21" s="80">
        <v>132</v>
      </c>
      <c r="J21" s="80"/>
      <c r="K21" s="80">
        <v>1068</v>
      </c>
      <c r="L21" s="80">
        <v>329</v>
      </c>
      <c r="M21" s="80">
        <v>59</v>
      </c>
      <c r="N21" s="44">
        <v>1</v>
      </c>
      <c r="O21" s="46" t="s">
        <v>32</v>
      </c>
      <c r="P21" s="80">
        <v>507</v>
      </c>
      <c r="Q21" s="44">
        <v>20</v>
      </c>
      <c r="R21" s="44">
        <f t="shared" si="0"/>
        <v>5.069364257096635</v>
      </c>
      <c r="S21" s="44">
        <f t="shared" si="1"/>
        <v>16.45</v>
      </c>
      <c r="T21" s="44">
        <f t="shared" si="2"/>
        <v>4.916666666666667</v>
      </c>
      <c r="U21" s="44">
        <f t="shared" si="3"/>
        <v>22.043478260869566</v>
      </c>
      <c r="V21" s="45"/>
    </row>
    <row r="22" spans="1:22" s="10" customFormat="1" ht="15" customHeight="1">
      <c r="A22" s="43">
        <v>30252</v>
      </c>
      <c r="B22" s="44"/>
      <c r="C22" s="44"/>
      <c r="D22" s="80">
        <v>1990</v>
      </c>
      <c r="E22" s="80"/>
      <c r="F22" s="44">
        <v>7.9</v>
      </c>
      <c r="G22" s="80">
        <v>300</v>
      </c>
      <c r="H22" s="80">
        <v>893</v>
      </c>
      <c r="I22" s="80">
        <v>124</v>
      </c>
      <c r="J22" s="80"/>
      <c r="K22" s="80">
        <v>692</v>
      </c>
      <c r="L22" s="80">
        <v>256</v>
      </c>
      <c r="M22" s="80">
        <v>13</v>
      </c>
      <c r="N22" s="44">
        <v>0.6</v>
      </c>
      <c r="O22" s="46" t="s">
        <v>32</v>
      </c>
      <c r="P22" s="80">
        <v>368</v>
      </c>
      <c r="Q22" s="44">
        <v>14</v>
      </c>
      <c r="R22" s="44">
        <f t="shared" si="0"/>
        <v>4.380411795175817</v>
      </c>
      <c r="S22" s="44">
        <f t="shared" si="1"/>
        <v>12.8</v>
      </c>
      <c r="T22" s="44">
        <f t="shared" si="2"/>
        <v>1.0833333333333333</v>
      </c>
      <c r="U22" s="44">
        <f t="shared" si="3"/>
        <v>16</v>
      </c>
      <c r="V22" s="45"/>
    </row>
    <row r="23" spans="1:22" s="10" customFormat="1" ht="15" customHeight="1">
      <c r="A23" s="43">
        <v>30401</v>
      </c>
      <c r="B23" s="44"/>
      <c r="C23" s="44"/>
      <c r="D23" s="80">
        <v>1456</v>
      </c>
      <c r="E23" s="80"/>
      <c r="F23" s="44">
        <v>7.1</v>
      </c>
      <c r="G23" s="80">
        <v>184</v>
      </c>
      <c r="H23" s="80">
        <v>662</v>
      </c>
      <c r="I23" s="80"/>
      <c r="J23" s="80">
        <v>128</v>
      </c>
      <c r="K23" s="80">
        <v>688</v>
      </c>
      <c r="L23" s="80">
        <v>205</v>
      </c>
      <c r="M23" s="80">
        <v>43</v>
      </c>
      <c r="N23" s="44">
        <v>1.4</v>
      </c>
      <c r="O23" s="46" t="s">
        <v>32</v>
      </c>
      <c r="P23" s="80">
        <v>170</v>
      </c>
      <c r="Q23" s="44">
        <v>14</v>
      </c>
      <c r="R23" s="44">
        <f t="shared" si="0"/>
        <v>2.1299910806810245</v>
      </c>
      <c r="S23" s="44">
        <f t="shared" si="1"/>
        <v>10.25</v>
      </c>
      <c r="T23" s="44">
        <f t="shared" si="2"/>
        <v>3.5833333333333335</v>
      </c>
      <c r="U23" s="44">
        <f t="shared" si="3"/>
        <v>7.391304347826087</v>
      </c>
      <c r="V23" s="45"/>
    </row>
    <row r="24" spans="1:22" s="10" customFormat="1" ht="15" customHeight="1">
      <c r="A24" s="43">
        <v>30427</v>
      </c>
      <c r="B24" s="44"/>
      <c r="C24" s="44"/>
      <c r="D24" s="80">
        <v>1505</v>
      </c>
      <c r="E24" s="80"/>
      <c r="F24" s="44">
        <v>7.6</v>
      </c>
      <c r="G24" s="80">
        <v>196</v>
      </c>
      <c r="H24" s="80">
        <v>690</v>
      </c>
      <c r="I24" s="80"/>
      <c r="J24" s="80">
        <v>112</v>
      </c>
      <c r="K24" s="80">
        <v>660</v>
      </c>
      <c r="L24" s="80">
        <v>178</v>
      </c>
      <c r="M24" s="80">
        <v>52</v>
      </c>
      <c r="N24" s="44">
        <v>1</v>
      </c>
      <c r="O24" s="46"/>
      <c r="P24" s="80">
        <v>221</v>
      </c>
      <c r="Q24" s="44">
        <v>13</v>
      </c>
      <c r="R24" s="44">
        <f t="shared" si="0"/>
        <v>2.8883912665503373</v>
      </c>
      <c r="S24" s="44">
        <f t="shared" si="1"/>
        <v>8.9</v>
      </c>
      <c r="T24" s="44">
        <f t="shared" si="2"/>
        <v>4.333333333333333</v>
      </c>
      <c r="U24" s="44">
        <f t="shared" si="3"/>
        <v>9.608695652173912</v>
      </c>
      <c r="V24" s="45"/>
    </row>
    <row r="25" spans="1:22" s="10" customFormat="1" ht="15" customHeight="1">
      <c r="A25" s="43">
        <v>30436</v>
      </c>
      <c r="B25" s="44"/>
      <c r="C25" s="44"/>
      <c r="D25" s="80">
        <v>1405</v>
      </c>
      <c r="E25" s="80"/>
      <c r="F25" s="44">
        <v>7.9</v>
      </c>
      <c r="G25" s="80">
        <v>180</v>
      </c>
      <c r="H25" s="80">
        <v>647</v>
      </c>
      <c r="I25" s="80"/>
      <c r="J25" s="80">
        <v>104</v>
      </c>
      <c r="K25" s="80">
        <v>560</v>
      </c>
      <c r="L25" s="80">
        <v>144</v>
      </c>
      <c r="M25" s="80">
        <v>49</v>
      </c>
      <c r="N25" s="44">
        <v>1</v>
      </c>
      <c r="O25" s="46"/>
      <c r="P25" s="80">
        <v>230</v>
      </c>
      <c r="Q25" s="44">
        <v>14</v>
      </c>
      <c r="R25" s="44">
        <f t="shared" si="0"/>
        <v>3.2894618195410343</v>
      </c>
      <c r="S25" s="44">
        <f t="shared" si="1"/>
        <v>7.2</v>
      </c>
      <c r="T25" s="44">
        <f t="shared" si="2"/>
        <v>4.083333333333333</v>
      </c>
      <c r="U25" s="44">
        <f t="shared" si="3"/>
        <v>10</v>
      </c>
      <c r="V25" s="45"/>
    </row>
    <row r="26" spans="1:22" s="10" customFormat="1" ht="15" customHeight="1">
      <c r="A26" s="43">
        <v>30470</v>
      </c>
      <c r="B26" s="44"/>
      <c r="C26" s="44"/>
      <c r="D26" s="80">
        <v>1435</v>
      </c>
      <c r="E26" s="80"/>
      <c r="F26" s="44">
        <v>7.8</v>
      </c>
      <c r="G26" s="80">
        <v>180</v>
      </c>
      <c r="H26" s="80">
        <v>663</v>
      </c>
      <c r="I26" s="80"/>
      <c r="J26" s="80">
        <v>108</v>
      </c>
      <c r="K26" s="80">
        <v>600</v>
      </c>
      <c r="L26" s="80">
        <v>186</v>
      </c>
      <c r="M26" s="80">
        <v>33</v>
      </c>
      <c r="N26" s="44">
        <v>1</v>
      </c>
      <c r="O26" s="46"/>
      <c r="P26" s="80">
        <v>211</v>
      </c>
      <c r="Q26" s="44">
        <v>15</v>
      </c>
      <c r="R26" s="44">
        <f t="shared" si="0"/>
        <v>2.8078291435256357</v>
      </c>
      <c r="S26" s="44">
        <f t="shared" si="1"/>
        <v>9.3</v>
      </c>
      <c r="T26" s="44">
        <f t="shared" si="2"/>
        <v>2.75</v>
      </c>
      <c r="U26" s="44">
        <f t="shared" si="3"/>
        <v>9.173913043478262</v>
      </c>
      <c r="V26" s="45"/>
    </row>
    <row r="27" spans="1:22" s="10" customFormat="1" ht="15" customHeight="1">
      <c r="A27" s="43">
        <v>30508</v>
      </c>
      <c r="B27" s="44"/>
      <c r="C27" s="44"/>
      <c r="D27" s="80">
        <v>1830</v>
      </c>
      <c r="E27" s="80"/>
      <c r="F27" s="44">
        <v>7.6</v>
      </c>
      <c r="G27" s="80">
        <v>268</v>
      </c>
      <c r="H27" s="80">
        <v>862</v>
      </c>
      <c r="I27" s="80"/>
      <c r="J27" s="80">
        <v>124</v>
      </c>
      <c r="K27" s="80">
        <v>748</v>
      </c>
      <c r="L27" s="80">
        <v>205</v>
      </c>
      <c r="M27" s="80">
        <v>57</v>
      </c>
      <c r="N27" s="44">
        <v>1</v>
      </c>
      <c r="O27" s="46"/>
      <c r="P27" s="80">
        <v>285</v>
      </c>
      <c r="Q27" s="44">
        <v>14</v>
      </c>
      <c r="R27" s="44">
        <f t="shared" si="0"/>
        <v>3.4873965260544906</v>
      </c>
      <c r="S27" s="44">
        <f t="shared" si="1"/>
        <v>10.25</v>
      </c>
      <c r="T27" s="44">
        <f t="shared" si="2"/>
        <v>4.75</v>
      </c>
      <c r="U27" s="44">
        <f t="shared" si="3"/>
        <v>12.391304347826088</v>
      </c>
      <c r="V27" s="45"/>
    </row>
    <row r="28" spans="1:22" s="10" customFormat="1" ht="15" customHeight="1">
      <c r="A28" s="43">
        <v>30636</v>
      </c>
      <c r="B28" s="44"/>
      <c r="C28" s="44"/>
      <c r="D28" s="80">
        <v>3030</v>
      </c>
      <c r="E28" s="80"/>
      <c r="F28" s="44">
        <v>8</v>
      </c>
      <c r="G28" s="80">
        <v>600</v>
      </c>
      <c r="H28" s="80">
        <v>1269</v>
      </c>
      <c r="I28" s="80"/>
      <c r="J28" s="80">
        <v>120</v>
      </c>
      <c r="K28" s="80">
        <v>1240</v>
      </c>
      <c r="L28" s="80">
        <v>388</v>
      </c>
      <c r="M28" s="80">
        <v>66</v>
      </c>
      <c r="N28" s="44">
        <v>0.8</v>
      </c>
      <c r="O28" s="46" t="s">
        <v>32</v>
      </c>
      <c r="P28" s="80">
        <v>476</v>
      </c>
      <c r="Q28" s="44">
        <v>20</v>
      </c>
      <c r="R28" s="44">
        <f t="shared" si="0"/>
        <v>4.397362327103382</v>
      </c>
      <c r="S28" s="44">
        <f t="shared" si="1"/>
        <v>19.4</v>
      </c>
      <c r="T28" s="44">
        <f t="shared" si="2"/>
        <v>5.5</v>
      </c>
      <c r="U28" s="44">
        <f t="shared" si="3"/>
        <v>20.695652173913043</v>
      </c>
      <c r="V28" s="45"/>
    </row>
    <row r="29" spans="1:22" s="10" customFormat="1" ht="15" customHeight="1">
      <c r="A29" s="43">
        <v>30761</v>
      </c>
      <c r="B29" s="44">
        <v>1.1</v>
      </c>
      <c r="C29" s="44">
        <v>27.25</v>
      </c>
      <c r="D29" s="80">
        <v>1583</v>
      </c>
      <c r="E29" s="80"/>
      <c r="F29" s="44"/>
      <c r="G29" s="80">
        <v>212</v>
      </c>
      <c r="H29" s="80">
        <v>722</v>
      </c>
      <c r="I29" s="80"/>
      <c r="J29" s="80">
        <v>108</v>
      </c>
      <c r="K29" s="80">
        <v>696</v>
      </c>
      <c r="L29" s="80">
        <v>198</v>
      </c>
      <c r="M29" s="80">
        <v>49</v>
      </c>
      <c r="N29" s="44">
        <v>0.6</v>
      </c>
      <c r="O29" s="46" t="s">
        <v>32</v>
      </c>
      <c r="P29" s="80">
        <v>230</v>
      </c>
      <c r="Q29" s="44">
        <v>19</v>
      </c>
      <c r="R29" s="44">
        <f t="shared" si="0"/>
        <v>2.893793440197306</v>
      </c>
      <c r="S29" s="44">
        <f t="shared" si="1"/>
        <v>9.9</v>
      </c>
      <c r="T29" s="44">
        <f t="shared" si="2"/>
        <v>4.083333333333333</v>
      </c>
      <c r="U29" s="44">
        <f t="shared" si="3"/>
        <v>10</v>
      </c>
      <c r="V29" s="45"/>
    </row>
    <row r="30" spans="1:22" s="10" customFormat="1" ht="15" customHeight="1">
      <c r="A30" s="43">
        <v>30778</v>
      </c>
      <c r="B30" s="44"/>
      <c r="C30" s="44"/>
      <c r="D30" s="80">
        <v>2150</v>
      </c>
      <c r="E30" s="80"/>
      <c r="F30" s="44"/>
      <c r="G30" s="80">
        <v>332</v>
      </c>
      <c r="H30" s="80">
        <v>956</v>
      </c>
      <c r="I30" s="80"/>
      <c r="J30" s="80">
        <v>128</v>
      </c>
      <c r="K30" s="80">
        <v>924</v>
      </c>
      <c r="L30" s="80">
        <v>292</v>
      </c>
      <c r="M30" s="80">
        <v>47</v>
      </c>
      <c r="N30" s="44">
        <v>0.9</v>
      </c>
      <c r="O30" s="46" t="s">
        <v>32</v>
      </c>
      <c r="P30" s="80">
        <v>313</v>
      </c>
      <c r="Q30" s="44">
        <v>17</v>
      </c>
      <c r="R30" s="44">
        <f t="shared" si="0"/>
        <v>3.344322810240354</v>
      </c>
      <c r="S30" s="44">
        <f t="shared" si="1"/>
        <v>14.6</v>
      </c>
      <c r="T30" s="44">
        <f t="shared" si="2"/>
        <v>3.9166666666666665</v>
      </c>
      <c r="U30" s="44">
        <f t="shared" si="3"/>
        <v>13.608695652173912</v>
      </c>
      <c r="V30" s="45"/>
    </row>
    <row r="31" spans="1:22" s="10" customFormat="1" ht="15" customHeight="1">
      <c r="A31" s="43">
        <v>30783</v>
      </c>
      <c r="B31" s="44"/>
      <c r="C31" s="44">
        <v>24.1</v>
      </c>
      <c r="D31" s="80">
        <v>2060</v>
      </c>
      <c r="E31" s="80"/>
      <c r="F31" s="44"/>
      <c r="G31" s="80">
        <v>304</v>
      </c>
      <c r="H31" s="80">
        <v>912</v>
      </c>
      <c r="I31" s="80"/>
      <c r="J31" s="80">
        <v>120</v>
      </c>
      <c r="K31" s="80">
        <v>840</v>
      </c>
      <c r="L31" s="80">
        <v>258</v>
      </c>
      <c r="M31" s="80">
        <v>47</v>
      </c>
      <c r="N31" s="44">
        <v>0.8</v>
      </c>
      <c r="O31" s="46" t="s">
        <v>32</v>
      </c>
      <c r="P31" s="80">
        <v>297</v>
      </c>
      <c r="Q31" s="44">
        <v>12</v>
      </c>
      <c r="R31" s="44">
        <f t="shared" si="0"/>
        <v>3.349990417325398</v>
      </c>
      <c r="S31" s="44">
        <f t="shared" si="1"/>
        <v>12.9</v>
      </c>
      <c r="T31" s="44">
        <f t="shared" si="2"/>
        <v>3.9166666666666665</v>
      </c>
      <c r="U31" s="44">
        <f t="shared" si="3"/>
        <v>12.91304347826087</v>
      </c>
      <c r="V31" s="45"/>
    </row>
    <row r="32" spans="1:22" s="10" customFormat="1" ht="15" customHeight="1">
      <c r="A32" s="43">
        <v>30924</v>
      </c>
      <c r="B32" s="44"/>
      <c r="C32" s="44"/>
      <c r="D32" s="80">
        <v>1690</v>
      </c>
      <c r="E32" s="80"/>
      <c r="F32" s="44"/>
      <c r="G32" s="80">
        <v>220</v>
      </c>
      <c r="H32" s="80">
        <v>794</v>
      </c>
      <c r="I32" s="80"/>
      <c r="J32" s="80">
        <v>100</v>
      </c>
      <c r="K32" s="80">
        <v>700</v>
      </c>
      <c r="L32" s="80">
        <v>168</v>
      </c>
      <c r="M32" s="80">
        <v>68</v>
      </c>
      <c r="N32" s="44">
        <v>0.5</v>
      </c>
      <c r="O32" s="46" t="s">
        <v>32</v>
      </c>
      <c r="P32" s="80">
        <v>240</v>
      </c>
      <c r="Q32" s="44">
        <v>16</v>
      </c>
      <c r="R32" s="44">
        <f t="shared" si="0"/>
        <v>3.1133581451269365</v>
      </c>
      <c r="S32" s="44">
        <f t="shared" si="1"/>
        <v>8.4</v>
      </c>
      <c r="T32" s="44">
        <f t="shared" si="2"/>
        <v>5.666666666666667</v>
      </c>
      <c r="U32" s="44">
        <f t="shared" si="3"/>
        <v>10.434782608695652</v>
      </c>
      <c r="V32" s="45"/>
    </row>
    <row r="33" spans="1:22" s="10" customFormat="1" ht="15" customHeight="1">
      <c r="A33" s="43">
        <v>30945</v>
      </c>
      <c r="B33" s="44"/>
      <c r="C33" s="44"/>
      <c r="D33" s="80">
        <v>2240</v>
      </c>
      <c r="E33" s="80"/>
      <c r="F33" s="44">
        <v>7.7</v>
      </c>
      <c r="G33" s="80">
        <v>316</v>
      </c>
      <c r="H33" s="80">
        <v>993</v>
      </c>
      <c r="I33" s="80"/>
      <c r="J33" s="80">
        <v>112</v>
      </c>
      <c r="K33" s="80">
        <v>792</v>
      </c>
      <c r="L33" s="80">
        <v>210</v>
      </c>
      <c r="M33" s="80">
        <v>65</v>
      </c>
      <c r="N33" s="44">
        <v>0.6</v>
      </c>
      <c r="O33" s="46" t="s">
        <v>32</v>
      </c>
      <c r="P33" s="80">
        <v>349</v>
      </c>
      <c r="Q33" s="44">
        <v>19</v>
      </c>
      <c r="R33" s="44">
        <f t="shared" si="0"/>
        <v>4.17516439889586</v>
      </c>
      <c r="S33" s="44">
        <f t="shared" si="1"/>
        <v>10.5</v>
      </c>
      <c r="T33" s="44">
        <f t="shared" si="2"/>
        <v>5.416666666666667</v>
      </c>
      <c r="U33" s="44">
        <f t="shared" si="3"/>
        <v>15.173913043478262</v>
      </c>
      <c r="V33" s="45"/>
    </row>
    <row r="34" spans="1:22" s="10" customFormat="1" ht="15" customHeight="1">
      <c r="A34" s="43">
        <v>30968</v>
      </c>
      <c r="B34" s="44"/>
      <c r="C34" s="44"/>
      <c r="D34" s="80">
        <v>2245</v>
      </c>
      <c r="E34" s="80"/>
      <c r="F34" s="44">
        <v>7.5</v>
      </c>
      <c r="G34" s="80">
        <v>300</v>
      </c>
      <c r="H34" s="80">
        <v>1034</v>
      </c>
      <c r="I34" s="80"/>
      <c r="J34" s="80">
        <v>112</v>
      </c>
      <c r="K34" s="80">
        <v>816</v>
      </c>
      <c r="L34" s="80">
        <v>226</v>
      </c>
      <c r="M34" s="80">
        <v>61</v>
      </c>
      <c r="N34" s="44">
        <v>0.7</v>
      </c>
      <c r="O34" s="46" t="s">
        <v>32</v>
      </c>
      <c r="P34" s="80">
        <v>322</v>
      </c>
      <c r="Q34" s="44">
        <v>19</v>
      </c>
      <c r="R34" s="44">
        <f t="shared" si="0"/>
        <v>3.7629967434573097</v>
      </c>
      <c r="S34" s="44">
        <f t="shared" si="1"/>
        <v>11.3</v>
      </c>
      <c r="T34" s="44">
        <f t="shared" si="2"/>
        <v>5.083333333333333</v>
      </c>
      <c r="U34" s="44">
        <f t="shared" si="3"/>
        <v>14</v>
      </c>
      <c r="V34" s="45"/>
    </row>
    <row r="35" spans="1:22" s="10" customFormat="1" ht="15" customHeight="1">
      <c r="A35" s="43">
        <v>31227</v>
      </c>
      <c r="B35" s="44"/>
      <c r="C35" s="44">
        <v>8.959</v>
      </c>
      <c r="D35" s="80">
        <v>2560</v>
      </c>
      <c r="E35" s="80"/>
      <c r="F35" s="44">
        <v>7.4</v>
      </c>
      <c r="G35" s="80">
        <v>360</v>
      </c>
      <c r="H35" s="80">
        <v>1095</v>
      </c>
      <c r="I35" s="80"/>
      <c r="J35" s="80">
        <v>128</v>
      </c>
      <c r="K35" s="80">
        <v>984</v>
      </c>
      <c r="L35" s="80">
        <v>302</v>
      </c>
      <c r="M35" s="80">
        <v>56</v>
      </c>
      <c r="N35" s="44">
        <v>0.7</v>
      </c>
      <c r="O35" s="46" t="s">
        <v>32</v>
      </c>
      <c r="P35" s="80"/>
      <c r="Q35" s="44"/>
      <c r="R35" s="44">
        <f t="shared" si="0"/>
        <v>0</v>
      </c>
      <c r="S35" s="44">
        <f t="shared" si="1"/>
        <v>15.1</v>
      </c>
      <c r="T35" s="44">
        <f t="shared" si="2"/>
        <v>4.666666666666667</v>
      </c>
      <c r="U35" s="44">
        <f t="shared" si="3"/>
        <v>0</v>
      </c>
      <c r="V35" s="45"/>
    </row>
    <row r="36" spans="1:22" s="10" customFormat="1" ht="15" customHeight="1">
      <c r="A36" s="43">
        <v>31266</v>
      </c>
      <c r="B36" s="44"/>
      <c r="C36" s="44">
        <v>9.978</v>
      </c>
      <c r="D36" s="80">
        <v>2800</v>
      </c>
      <c r="E36" s="80">
        <v>2950</v>
      </c>
      <c r="F36" s="44">
        <v>7.7</v>
      </c>
      <c r="G36" s="80">
        <v>432</v>
      </c>
      <c r="H36" s="80">
        <v>1155</v>
      </c>
      <c r="I36" s="80"/>
      <c r="J36" s="80">
        <v>140</v>
      </c>
      <c r="K36" s="80">
        <v>800</v>
      </c>
      <c r="L36" s="80">
        <v>189</v>
      </c>
      <c r="M36" s="80">
        <v>79</v>
      </c>
      <c r="N36" s="44">
        <v>0.8</v>
      </c>
      <c r="O36" s="46" t="s">
        <v>32</v>
      </c>
      <c r="P36" s="80"/>
      <c r="Q36" s="44"/>
      <c r="R36" s="44">
        <f t="shared" si="0"/>
        <v>0</v>
      </c>
      <c r="S36" s="44">
        <f t="shared" si="1"/>
        <v>9.45</v>
      </c>
      <c r="T36" s="44">
        <f t="shared" si="2"/>
        <v>6.583333333333333</v>
      </c>
      <c r="U36" s="44">
        <f t="shared" si="3"/>
        <v>0</v>
      </c>
      <c r="V36" s="45"/>
    </row>
    <row r="37" spans="1:22" s="10" customFormat="1" ht="15" customHeight="1">
      <c r="A37" s="43">
        <v>31346</v>
      </c>
      <c r="B37" s="44"/>
      <c r="C37" s="44">
        <v>3.544</v>
      </c>
      <c r="D37" s="80">
        <v>2767</v>
      </c>
      <c r="E37" s="80">
        <v>2880</v>
      </c>
      <c r="F37" s="44">
        <v>8</v>
      </c>
      <c r="G37" s="80">
        <v>428</v>
      </c>
      <c r="H37" s="80">
        <v>1124</v>
      </c>
      <c r="I37" s="80"/>
      <c r="J37" s="80">
        <v>96</v>
      </c>
      <c r="K37" s="80">
        <v>1012</v>
      </c>
      <c r="L37" s="80">
        <v>323</v>
      </c>
      <c r="M37" s="80">
        <v>50</v>
      </c>
      <c r="N37" s="44">
        <v>0.7</v>
      </c>
      <c r="O37" s="46" t="s">
        <v>32</v>
      </c>
      <c r="P37" s="80"/>
      <c r="Q37" s="44"/>
      <c r="R37" s="44">
        <f t="shared" si="0"/>
        <v>0</v>
      </c>
      <c r="S37" s="44">
        <f t="shared" si="1"/>
        <v>16.15</v>
      </c>
      <c r="T37" s="44">
        <f t="shared" si="2"/>
        <v>4.166666666666667</v>
      </c>
      <c r="U37" s="44">
        <f t="shared" si="3"/>
        <v>0</v>
      </c>
      <c r="V37" s="45"/>
    </row>
    <row r="38" spans="1:22" s="10" customFormat="1" ht="15" customHeight="1">
      <c r="A38" s="43">
        <v>31373</v>
      </c>
      <c r="B38" s="44"/>
      <c r="C38" s="44">
        <v>8.396</v>
      </c>
      <c r="D38" s="80">
        <v>2553</v>
      </c>
      <c r="E38" s="80">
        <v>2650</v>
      </c>
      <c r="F38" s="44">
        <v>7.6</v>
      </c>
      <c r="G38" s="80">
        <v>404</v>
      </c>
      <c r="H38" s="80">
        <v>1102</v>
      </c>
      <c r="I38" s="80"/>
      <c r="J38" s="80">
        <v>96</v>
      </c>
      <c r="K38" s="80">
        <v>1064</v>
      </c>
      <c r="L38" s="80">
        <v>312</v>
      </c>
      <c r="M38" s="80">
        <v>69</v>
      </c>
      <c r="N38" s="44">
        <v>1</v>
      </c>
      <c r="O38" s="46" t="s">
        <v>32</v>
      </c>
      <c r="P38" s="80"/>
      <c r="Q38" s="44"/>
      <c r="R38" s="44">
        <f t="shared" si="0"/>
        <v>0</v>
      </c>
      <c r="S38" s="44">
        <f t="shared" si="1"/>
        <v>15.6</v>
      </c>
      <c r="T38" s="44">
        <f t="shared" si="2"/>
        <v>5.75</v>
      </c>
      <c r="U38" s="44">
        <f t="shared" si="3"/>
        <v>0</v>
      </c>
      <c r="V38" s="45"/>
    </row>
    <row r="39" spans="1:22" s="10" customFormat="1" ht="15" customHeight="1">
      <c r="A39" s="43">
        <v>31401</v>
      </c>
      <c r="B39" s="44"/>
      <c r="C39" s="44">
        <v>0.224</v>
      </c>
      <c r="D39" s="80">
        <v>8094</v>
      </c>
      <c r="E39" s="80">
        <v>9000</v>
      </c>
      <c r="F39" s="44">
        <v>8.1</v>
      </c>
      <c r="G39" s="80">
        <v>2100</v>
      </c>
      <c r="H39" s="80">
        <v>2116</v>
      </c>
      <c r="I39" s="80"/>
      <c r="J39" s="80">
        <v>120</v>
      </c>
      <c r="K39" s="80">
        <v>2140</v>
      </c>
      <c r="L39" s="80">
        <v>680</v>
      </c>
      <c r="M39" s="80">
        <v>151</v>
      </c>
      <c r="N39" s="44">
        <v>0.9</v>
      </c>
      <c r="O39" s="46" t="s">
        <v>32</v>
      </c>
      <c r="P39" s="80"/>
      <c r="Q39" s="44"/>
      <c r="R39" s="44">
        <f t="shared" si="0"/>
        <v>0</v>
      </c>
      <c r="S39" s="44">
        <f t="shared" si="1"/>
        <v>34</v>
      </c>
      <c r="T39" s="44">
        <f t="shared" si="2"/>
        <v>12.583333333333334</v>
      </c>
      <c r="U39" s="44">
        <f t="shared" si="3"/>
        <v>0</v>
      </c>
      <c r="V39" s="45"/>
    </row>
    <row r="40" spans="1:22" s="10" customFormat="1" ht="15" customHeight="1">
      <c r="A40" s="43">
        <v>31422</v>
      </c>
      <c r="B40" s="44"/>
      <c r="C40" s="44">
        <v>0.884</v>
      </c>
      <c r="D40" s="80">
        <v>3056</v>
      </c>
      <c r="E40" s="80">
        <v>3200</v>
      </c>
      <c r="F40" s="44">
        <v>7.5</v>
      </c>
      <c r="G40" s="80">
        <v>544</v>
      </c>
      <c r="H40" s="80">
        <v>1199</v>
      </c>
      <c r="I40" s="80"/>
      <c r="J40" s="80">
        <v>84</v>
      </c>
      <c r="K40" s="80">
        <v>1036</v>
      </c>
      <c r="L40" s="80">
        <v>322</v>
      </c>
      <c r="M40" s="80">
        <v>56</v>
      </c>
      <c r="N40" s="44">
        <v>0.9</v>
      </c>
      <c r="O40" s="46" t="s">
        <v>32</v>
      </c>
      <c r="P40" s="80"/>
      <c r="Q40" s="44"/>
      <c r="R40" s="44">
        <f t="shared" si="0"/>
        <v>0</v>
      </c>
      <c r="S40" s="44">
        <f t="shared" si="1"/>
        <v>16.1</v>
      </c>
      <c r="T40" s="44">
        <f t="shared" si="2"/>
        <v>4.666666666666667</v>
      </c>
      <c r="U40" s="44">
        <f t="shared" si="3"/>
        <v>0</v>
      </c>
      <c r="V40" s="45"/>
    </row>
    <row r="41" spans="1:22" s="10" customFormat="1" ht="15" customHeight="1">
      <c r="A41" s="43">
        <v>31539</v>
      </c>
      <c r="B41" s="44"/>
      <c r="C41" s="44">
        <v>0.556</v>
      </c>
      <c r="D41" s="80">
        <v>2294</v>
      </c>
      <c r="E41" s="80">
        <v>2400</v>
      </c>
      <c r="F41" s="44">
        <v>7.5</v>
      </c>
      <c r="G41" s="80">
        <v>304</v>
      </c>
      <c r="H41" s="80">
        <v>1015</v>
      </c>
      <c r="I41" s="80"/>
      <c r="J41" s="80">
        <v>92</v>
      </c>
      <c r="K41" s="80">
        <v>912</v>
      </c>
      <c r="L41" s="80">
        <v>277</v>
      </c>
      <c r="M41" s="80">
        <v>53</v>
      </c>
      <c r="N41" s="44">
        <v>0.8</v>
      </c>
      <c r="O41" s="46" t="s">
        <v>32</v>
      </c>
      <c r="P41" s="80"/>
      <c r="Q41" s="44"/>
      <c r="R41" s="44">
        <f t="shared" si="0"/>
        <v>0</v>
      </c>
      <c r="S41" s="44">
        <f t="shared" si="1"/>
        <v>13.85</v>
      </c>
      <c r="T41" s="44">
        <f t="shared" si="2"/>
        <v>4.416666666666667</v>
      </c>
      <c r="U41" s="44">
        <f t="shared" si="3"/>
        <v>0</v>
      </c>
      <c r="V41" s="45"/>
    </row>
    <row r="42" spans="1:22" s="10" customFormat="1" ht="15" customHeight="1">
      <c r="A42" s="43">
        <v>31560</v>
      </c>
      <c r="B42" s="44"/>
      <c r="C42" s="44">
        <v>3.258</v>
      </c>
      <c r="D42" s="80">
        <v>2369</v>
      </c>
      <c r="E42" s="80">
        <v>2370</v>
      </c>
      <c r="F42" s="44">
        <v>7.7</v>
      </c>
      <c r="G42" s="80">
        <v>296</v>
      </c>
      <c r="H42" s="80">
        <v>1025</v>
      </c>
      <c r="I42" s="80"/>
      <c r="J42" s="80">
        <v>104</v>
      </c>
      <c r="K42" s="80">
        <v>856</v>
      </c>
      <c r="L42" s="80">
        <v>278</v>
      </c>
      <c r="M42" s="80">
        <v>39</v>
      </c>
      <c r="N42" s="44">
        <v>0.7</v>
      </c>
      <c r="O42" s="46" t="s">
        <v>32</v>
      </c>
      <c r="P42" s="80"/>
      <c r="Q42" s="44"/>
      <c r="R42" s="44">
        <f t="shared" si="0"/>
        <v>0</v>
      </c>
      <c r="S42" s="44">
        <f t="shared" si="1"/>
        <v>13.9</v>
      </c>
      <c r="T42" s="44">
        <f t="shared" si="2"/>
        <v>3.25</v>
      </c>
      <c r="U42" s="44">
        <f t="shared" si="3"/>
        <v>0</v>
      </c>
      <c r="V42" s="45"/>
    </row>
    <row r="43" spans="1:22" s="10" customFormat="1" ht="15" customHeight="1">
      <c r="A43" s="43">
        <v>31597</v>
      </c>
      <c r="B43" s="44"/>
      <c r="C43" s="44"/>
      <c r="D43" s="80">
        <v>2363</v>
      </c>
      <c r="E43" s="80">
        <v>2390</v>
      </c>
      <c r="F43" s="44">
        <v>7.8</v>
      </c>
      <c r="G43" s="80">
        <v>304</v>
      </c>
      <c r="H43" s="80">
        <v>1049</v>
      </c>
      <c r="I43" s="80"/>
      <c r="J43" s="80">
        <v>132</v>
      </c>
      <c r="K43" s="80">
        <v>772</v>
      </c>
      <c r="L43" s="80">
        <v>301</v>
      </c>
      <c r="M43" s="80">
        <v>5</v>
      </c>
      <c r="N43" s="44">
        <v>0.7</v>
      </c>
      <c r="O43" s="46" t="s">
        <v>32</v>
      </c>
      <c r="P43" s="80"/>
      <c r="Q43" s="44"/>
      <c r="R43" s="44">
        <f t="shared" si="0"/>
        <v>0</v>
      </c>
      <c r="S43" s="44">
        <f t="shared" si="1"/>
        <v>15.05</v>
      </c>
      <c r="T43" s="44">
        <f t="shared" si="2"/>
        <v>0.4166666666666667</v>
      </c>
      <c r="U43" s="44">
        <f t="shared" si="3"/>
        <v>0</v>
      </c>
      <c r="V43" s="45"/>
    </row>
    <row r="44" spans="1:22" s="10" customFormat="1" ht="15" customHeight="1">
      <c r="A44" s="43">
        <v>31608</v>
      </c>
      <c r="B44" s="44"/>
      <c r="C44" s="44"/>
      <c r="D44" s="80">
        <v>2436</v>
      </c>
      <c r="E44" s="80">
        <v>2500</v>
      </c>
      <c r="F44" s="44">
        <v>7.8</v>
      </c>
      <c r="G44" s="80">
        <v>308</v>
      </c>
      <c r="H44" s="80">
        <v>1064</v>
      </c>
      <c r="I44" s="80"/>
      <c r="J44" s="80">
        <v>136</v>
      </c>
      <c r="K44" s="80">
        <v>760</v>
      </c>
      <c r="L44" s="80">
        <v>258</v>
      </c>
      <c r="M44" s="80">
        <v>28</v>
      </c>
      <c r="N44" s="44">
        <v>0.7</v>
      </c>
      <c r="O44" s="46" t="s">
        <v>32</v>
      </c>
      <c r="P44" s="80"/>
      <c r="Q44" s="44"/>
      <c r="R44" s="44">
        <f t="shared" si="0"/>
        <v>0</v>
      </c>
      <c r="S44" s="44">
        <f t="shared" si="1"/>
        <v>12.9</v>
      </c>
      <c r="T44" s="44">
        <f t="shared" si="2"/>
        <v>2.3333333333333335</v>
      </c>
      <c r="U44" s="44">
        <f t="shared" si="3"/>
        <v>0</v>
      </c>
      <c r="V44" s="45"/>
    </row>
    <row r="45" spans="1:22" s="10" customFormat="1" ht="15" customHeight="1">
      <c r="A45" s="43">
        <v>31629</v>
      </c>
      <c r="B45" s="44"/>
      <c r="C45" s="44">
        <v>5.65</v>
      </c>
      <c r="D45" s="80">
        <v>2350</v>
      </c>
      <c r="E45" s="80">
        <v>2450</v>
      </c>
      <c r="F45" s="44">
        <v>7.9</v>
      </c>
      <c r="G45" s="80">
        <v>328</v>
      </c>
      <c r="H45" s="80">
        <v>1102</v>
      </c>
      <c r="I45" s="80">
        <v>0</v>
      </c>
      <c r="J45" s="80">
        <v>120</v>
      </c>
      <c r="K45" s="80">
        <v>824</v>
      </c>
      <c r="L45" s="80">
        <v>293</v>
      </c>
      <c r="M45" s="80">
        <v>22</v>
      </c>
      <c r="N45" s="44">
        <v>0.7</v>
      </c>
      <c r="O45" s="46" t="s">
        <v>32</v>
      </c>
      <c r="P45" s="80"/>
      <c r="Q45" s="44"/>
      <c r="R45" s="44">
        <f t="shared" si="0"/>
        <v>0</v>
      </c>
      <c r="S45" s="44">
        <f t="shared" si="1"/>
        <v>14.65</v>
      </c>
      <c r="T45" s="44">
        <f t="shared" si="2"/>
        <v>1.8333333333333333</v>
      </c>
      <c r="U45" s="44">
        <f t="shared" si="3"/>
        <v>0</v>
      </c>
      <c r="V45" s="45"/>
    </row>
    <row r="46" spans="1:22" s="10" customFormat="1" ht="15" customHeight="1">
      <c r="A46" s="43">
        <v>31645</v>
      </c>
      <c r="B46" s="44"/>
      <c r="C46" s="44">
        <v>5.658</v>
      </c>
      <c r="D46" s="80">
        <v>1983</v>
      </c>
      <c r="E46" s="80">
        <v>2476</v>
      </c>
      <c r="F46" s="44">
        <v>7.5</v>
      </c>
      <c r="G46" s="80">
        <v>260</v>
      </c>
      <c r="H46" s="80">
        <v>877</v>
      </c>
      <c r="I46" s="80">
        <v>0</v>
      </c>
      <c r="J46" s="80">
        <v>108</v>
      </c>
      <c r="K46" s="80">
        <v>670</v>
      </c>
      <c r="L46" s="80">
        <v>180</v>
      </c>
      <c r="M46" s="80">
        <v>53</v>
      </c>
      <c r="N46" s="44">
        <v>0.6</v>
      </c>
      <c r="O46" s="46" t="s">
        <v>32</v>
      </c>
      <c r="P46" s="80"/>
      <c r="Q46" s="44"/>
      <c r="R46" s="44">
        <f t="shared" si="0"/>
        <v>0</v>
      </c>
      <c r="S46" s="44">
        <f t="shared" si="1"/>
        <v>9</v>
      </c>
      <c r="T46" s="44">
        <f t="shared" si="2"/>
        <v>4.416666666666667</v>
      </c>
      <c r="U46" s="44">
        <f t="shared" si="3"/>
        <v>0</v>
      </c>
      <c r="V46" s="45"/>
    </row>
    <row r="47" spans="1:22" s="10" customFormat="1" ht="15" customHeight="1">
      <c r="A47" s="43">
        <v>31659</v>
      </c>
      <c r="B47" s="44"/>
      <c r="C47" s="44">
        <v>1.807</v>
      </c>
      <c r="D47" s="80">
        <v>2238</v>
      </c>
      <c r="E47" s="80">
        <v>2794</v>
      </c>
      <c r="F47" s="44">
        <v>7.9</v>
      </c>
      <c r="G47" s="80">
        <v>328</v>
      </c>
      <c r="H47" s="80">
        <v>969</v>
      </c>
      <c r="I47" s="80">
        <v>0</v>
      </c>
      <c r="J47" s="80">
        <v>132</v>
      </c>
      <c r="K47" s="80">
        <v>850</v>
      </c>
      <c r="L47" s="80">
        <v>260</v>
      </c>
      <c r="M47" s="80">
        <v>49</v>
      </c>
      <c r="N47" s="44">
        <v>0.6</v>
      </c>
      <c r="O47" s="46" t="s">
        <v>32</v>
      </c>
      <c r="P47" s="80"/>
      <c r="Q47" s="44"/>
      <c r="R47" s="44">
        <f t="shared" si="0"/>
        <v>0</v>
      </c>
      <c r="S47" s="44">
        <f t="shared" si="1"/>
        <v>13</v>
      </c>
      <c r="T47" s="44">
        <f t="shared" si="2"/>
        <v>4.083333333333333</v>
      </c>
      <c r="U47" s="44">
        <f t="shared" si="3"/>
        <v>0</v>
      </c>
      <c r="V47" s="45"/>
    </row>
    <row r="48" spans="1:22" s="10" customFormat="1" ht="15" customHeight="1">
      <c r="A48" s="43">
        <v>31672</v>
      </c>
      <c r="B48" s="44"/>
      <c r="C48" s="44">
        <v>1.809</v>
      </c>
      <c r="D48" s="80">
        <v>2292</v>
      </c>
      <c r="E48" s="80">
        <v>2794</v>
      </c>
      <c r="F48" s="44">
        <v>7.9</v>
      </c>
      <c r="G48" s="80">
        <v>340</v>
      </c>
      <c r="H48" s="80">
        <v>1011</v>
      </c>
      <c r="I48" s="80">
        <v>0</v>
      </c>
      <c r="J48" s="80">
        <v>116</v>
      </c>
      <c r="K48" s="80">
        <v>900</v>
      </c>
      <c r="L48" s="80">
        <v>264</v>
      </c>
      <c r="M48" s="80">
        <v>58</v>
      </c>
      <c r="N48" s="44">
        <v>0.7</v>
      </c>
      <c r="O48" s="46" t="s">
        <v>32</v>
      </c>
      <c r="P48" s="80"/>
      <c r="Q48" s="44"/>
      <c r="R48" s="44">
        <f t="shared" si="0"/>
        <v>0</v>
      </c>
      <c r="S48" s="44">
        <f t="shared" si="1"/>
        <v>13.2</v>
      </c>
      <c r="T48" s="44">
        <f t="shared" si="2"/>
        <v>4.833333333333333</v>
      </c>
      <c r="U48" s="44">
        <f t="shared" si="3"/>
        <v>0</v>
      </c>
      <c r="V48" s="47"/>
    </row>
    <row r="49" spans="1:22" s="10" customFormat="1" ht="15" customHeight="1">
      <c r="A49" s="43">
        <v>31687</v>
      </c>
      <c r="B49" s="44"/>
      <c r="C49" s="44">
        <v>7.664</v>
      </c>
      <c r="D49" s="80">
        <v>2105</v>
      </c>
      <c r="E49" s="80">
        <v>2387</v>
      </c>
      <c r="F49" s="44">
        <v>8</v>
      </c>
      <c r="G49" s="80">
        <v>256</v>
      </c>
      <c r="H49" s="80">
        <v>865</v>
      </c>
      <c r="I49" s="80">
        <v>0</v>
      </c>
      <c r="J49" s="80">
        <v>116</v>
      </c>
      <c r="K49" s="80">
        <v>728</v>
      </c>
      <c r="L49" s="80">
        <v>248</v>
      </c>
      <c r="M49" s="80">
        <v>26</v>
      </c>
      <c r="N49" s="44">
        <v>0.6</v>
      </c>
      <c r="O49" s="46" t="s">
        <v>32</v>
      </c>
      <c r="P49" s="80"/>
      <c r="Q49" s="44"/>
      <c r="R49" s="44">
        <f t="shared" si="0"/>
        <v>0</v>
      </c>
      <c r="S49" s="44">
        <f t="shared" si="1"/>
        <v>12.4</v>
      </c>
      <c r="T49" s="44">
        <f t="shared" si="2"/>
        <v>2.1666666666666665</v>
      </c>
      <c r="U49" s="44">
        <f t="shared" si="3"/>
        <v>0</v>
      </c>
      <c r="V49" s="45"/>
    </row>
    <row r="50" spans="1:22" s="10" customFormat="1" ht="15" customHeight="1">
      <c r="A50" s="43">
        <v>31701</v>
      </c>
      <c r="B50" s="44">
        <v>1.16</v>
      </c>
      <c r="C50" s="44">
        <v>6.021</v>
      </c>
      <c r="D50" s="80">
        <v>1894</v>
      </c>
      <c r="E50" s="80">
        <v>2413</v>
      </c>
      <c r="F50" s="44">
        <v>7.9</v>
      </c>
      <c r="G50" s="80">
        <v>260</v>
      </c>
      <c r="H50" s="80">
        <v>859</v>
      </c>
      <c r="I50" s="80">
        <v>0</v>
      </c>
      <c r="J50" s="80">
        <v>92</v>
      </c>
      <c r="K50" s="80">
        <v>760</v>
      </c>
      <c r="L50" s="80">
        <v>232</v>
      </c>
      <c r="M50" s="80">
        <v>44</v>
      </c>
      <c r="N50" s="44">
        <v>0.6</v>
      </c>
      <c r="O50" s="46" t="s">
        <v>32</v>
      </c>
      <c r="P50" s="80"/>
      <c r="Q50" s="44"/>
      <c r="R50" s="44">
        <f t="shared" si="0"/>
        <v>0</v>
      </c>
      <c r="S50" s="44">
        <f t="shared" si="1"/>
        <v>11.6</v>
      </c>
      <c r="T50" s="44">
        <f t="shared" si="2"/>
        <v>3.6666666666666665</v>
      </c>
      <c r="U50" s="44">
        <f t="shared" si="3"/>
        <v>0</v>
      </c>
      <c r="V50" s="45"/>
    </row>
    <row r="51" spans="1:22" s="10" customFormat="1" ht="15" customHeight="1">
      <c r="A51" s="43">
        <v>31716</v>
      </c>
      <c r="B51" s="44">
        <v>0.73</v>
      </c>
      <c r="C51" s="44">
        <v>1.673</v>
      </c>
      <c r="D51" s="80">
        <v>2670</v>
      </c>
      <c r="E51" s="80">
        <v>3556</v>
      </c>
      <c r="F51" s="44">
        <v>8</v>
      </c>
      <c r="G51" s="80">
        <v>384</v>
      </c>
      <c r="H51" s="80">
        <v>1160</v>
      </c>
      <c r="I51" s="80">
        <v>0</v>
      </c>
      <c r="J51" s="80">
        <v>88</v>
      </c>
      <c r="K51" s="80">
        <v>960</v>
      </c>
      <c r="L51" s="80">
        <v>312</v>
      </c>
      <c r="M51" s="80">
        <v>44</v>
      </c>
      <c r="N51" s="44">
        <v>0.6</v>
      </c>
      <c r="O51" s="46"/>
      <c r="P51" s="80"/>
      <c r="Q51" s="44"/>
      <c r="R51" s="44">
        <f t="shared" si="0"/>
        <v>0</v>
      </c>
      <c r="S51" s="44">
        <f t="shared" si="1"/>
        <v>15.6</v>
      </c>
      <c r="T51" s="44">
        <f t="shared" si="2"/>
        <v>3.6666666666666665</v>
      </c>
      <c r="U51" s="44">
        <f t="shared" si="3"/>
        <v>0</v>
      </c>
      <c r="V51" s="47"/>
    </row>
    <row r="52" spans="1:22" s="10" customFormat="1" ht="15" customHeight="1">
      <c r="A52" s="43">
        <v>31729</v>
      </c>
      <c r="B52" s="44">
        <v>0.93</v>
      </c>
      <c r="C52" s="44">
        <v>3.058</v>
      </c>
      <c r="D52" s="80">
        <v>1865</v>
      </c>
      <c r="E52" s="80">
        <v>2286</v>
      </c>
      <c r="F52" s="44">
        <v>8</v>
      </c>
      <c r="G52" s="80">
        <v>282</v>
      </c>
      <c r="H52" s="80">
        <v>852</v>
      </c>
      <c r="I52" s="80">
        <v>0</v>
      </c>
      <c r="J52" s="80">
        <v>84</v>
      </c>
      <c r="K52" s="80">
        <v>700</v>
      </c>
      <c r="L52" s="80">
        <v>248</v>
      </c>
      <c r="M52" s="80">
        <v>19</v>
      </c>
      <c r="N52" s="44">
        <v>0.5</v>
      </c>
      <c r="O52" s="46"/>
      <c r="P52" s="80"/>
      <c r="Q52" s="44"/>
      <c r="R52" s="44">
        <f t="shared" si="0"/>
        <v>0</v>
      </c>
      <c r="S52" s="44">
        <f t="shared" si="1"/>
        <v>12.4</v>
      </c>
      <c r="T52" s="44">
        <f t="shared" si="2"/>
        <v>1.5833333333333333</v>
      </c>
      <c r="U52" s="44">
        <f t="shared" si="3"/>
        <v>0</v>
      </c>
      <c r="V52" s="45"/>
    </row>
    <row r="53" spans="1:22" s="10" customFormat="1" ht="15" customHeight="1">
      <c r="A53" s="43">
        <v>31742</v>
      </c>
      <c r="B53" s="44">
        <v>0.91</v>
      </c>
      <c r="C53" s="44">
        <v>2.791</v>
      </c>
      <c r="D53" s="80">
        <v>1779</v>
      </c>
      <c r="E53" s="80">
        <v>2235</v>
      </c>
      <c r="F53" s="44">
        <v>8</v>
      </c>
      <c r="G53" s="80">
        <v>236</v>
      </c>
      <c r="H53" s="80">
        <v>787</v>
      </c>
      <c r="I53" s="80">
        <v>0</v>
      </c>
      <c r="J53" s="80">
        <v>76</v>
      </c>
      <c r="K53" s="80">
        <v>652</v>
      </c>
      <c r="L53" s="80">
        <v>211</v>
      </c>
      <c r="M53" s="80">
        <v>30</v>
      </c>
      <c r="N53" s="48" t="s">
        <v>33</v>
      </c>
      <c r="O53" s="46" t="s">
        <v>32</v>
      </c>
      <c r="P53" s="80"/>
      <c r="Q53" s="44"/>
      <c r="R53" s="44">
        <f t="shared" si="0"/>
        <v>0</v>
      </c>
      <c r="S53" s="44">
        <f t="shared" si="1"/>
        <v>10.55</v>
      </c>
      <c r="T53" s="44">
        <f t="shared" si="2"/>
        <v>2.5</v>
      </c>
      <c r="U53" s="44">
        <f t="shared" si="3"/>
        <v>0</v>
      </c>
      <c r="V53" s="45"/>
    </row>
    <row r="54" spans="1:22" s="10" customFormat="1" ht="15" customHeight="1">
      <c r="A54" s="43">
        <v>31757</v>
      </c>
      <c r="B54" s="44">
        <v>0.86</v>
      </c>
      <c r="C54" s="44">
        <v>2.619</v>
      </c>
      <c r="D54" s="80">
        <v>1858</v>
      </c>
      <c r="E54" s="80">
        <v>2311</v>
      </c>
      <c r="F54" s="44">
        <v>8.1</v>
      </c>
      <c r="G54" s="80">
        <v>240</v>
      </c>
      <c r="H54" s="80">
        <v>831</v>
      </c>
      <c r="I54" s="80">
        <v>0</v>
      </c>
      <c r="J54" s="80">
        <v>80</v>
      </c>
      <c r="K54" s="80">
        <v>720</v>
      </c>
      <c r="L54" s="80">
        <v>244</v>
      </c>
      <c r="M54" s="80">
        <v>27</v>
      </c>
      <c r="N54" s="48">
        <v>0.6</v>
      </c>
      <c r="O54" s="46" t="s">
        <v>32</v>
      </c>
      <c r="P54" s="80"/>
      <c r="Q54" s="44"/>
      <c r="R54" s="44">
        <f t="shared" si="0"/>
        <v>0</v>
      </c>
      <c r="S54" s="44">
        <f t="shared" si="1"/>
        <v>12.2</v>
      </c>
      <c r="T54" s="44">
        <f t="shared" si="2"/>
        <v>2.25</v>
      </c>
      <c r="U54" s="44">
        <f t="shared" si="3"/>
        <v>0</v>
      </c>
      <c r="V54" s="45"/>
    </row>
    <row r="55" spans="1:22" s="10" customFormat="1" ht="15" customHeight="1">
      <c r="A55" s="43">
        <v>31770</v>
      </c>
      <c r="B55" s="44">
        <v>1.15</v>
      </c>
      <c r="C55" s="44">
        <v>6.076</v>
      </c>
      <c r="D55" s="80">
        <v>1535</v>
      </c>
      <c r="E55" s="80">
        <v>1905</v>
      </c>
      <c r="F55" s="44">
        <v>7.6</v>
      </c>
      <c r="G55" s="80">
        <v>180</v>
      </c>
      <c r="H55" s="80">
        <v>686</v>
      </c>
      <c r="I55" s="80">
        <v>0</v>
      </c>
      <c r="J55" s="80">
        <v>88</v>
      </c>
      <c r="K55" s="80">
        <v>620</v>
      </c>
      <c r="L55" s="80">
        <v>205</v>
      </c>
      <c r="M55" s="80">
        <v>65</v>
      </c>
      <c r="N55" s="44">
        <v>0.7</v>
      </c>
      <c r="O55" s="46" t="s">
        <v>32</v>
      </c>
      <c r="P55" s="80"/>
      <c r="Q55" s="44"/>
      <c r="R55" s="44">
        <f t="shared" si="0"/>
        <v>0</v>
      </c>
      <c r="S55" s="44">
        <f t="shared" si="1"/>
        <v>10.25</v>
      </c>
      <c r="T55" s="44">
        <f t="shared" si="2"/>
        <v>5.416666666666667</v>
      </c>
      <c r="U55" s="44">
        <f t="shared" si="3"/>
        <v>0</v>
      </c>
      <c r="V55" s="45"/>
    </row>
    <row r="56" spans="1:22" s="10" customFormat="1" ht="15" customHeight="1">
      <c r="A56" s="43">
        <v>31785</v>
      </c>
      <c r="B56" s="44">
        <v>1.11</v>
      </c>
      <c r="C56" s="44">
        <v>5.643</v>
      </c>
      <c r="D56" s="80">
        <v>1470</v>
      </c>
      <c r="E56" s="80">
        <v>1778</v>
      </c>
      <c r="F56" s="44">
        <v>8.1</v>
      </c>
      <c r="G56" s="80">
        <v>152</v>
      </c>
      <c r="H56" s="80">
        <v>635</v>
      </c>
      <c r="I56" s="80">
        <v>0</v>
      </c>
      <c r="J56" s="80">
        <v>88</v>
      </c>
      <c r="K56" s="80">
        <v>576</v>
      </c>
      <c r="L56" s="80">
        <v>184</v>
      </c>
      <c r="M56" s="80">
        <v>58</v>
      </c>
      <c r="N56" s="44">
        <v>0.6</v>
      </c>
      <c r="O56" s="46" t="s">
        <v>32</v>
      </c>
      <c r="P56" s="80"/>
      <c r="Q56" s="44"/>
      <c r="R56" s="44">
        <f t="shared" si="0"/>
        <v>0</v>
      </c>
      <c r="S56" s="44">
        <f t="shared" si="1"/>
        <v>9.2</v>
      </c>
      <c r="T56" s="44">
        <f t="shared" si="2"/>
        <v>4.833333333333333</v>
      </c>
      <c r="U56" s="44">
        <f t="shared" si="3"/>
        <v>0</v>
      </c>
      <c r="V56" s="45"/>
    </row>
    <row r="57" spans="1:22" s="10" customFormat="1" ht="15" customHeight="1">
      <c r="A57" s="43">
        <v>31793</v>
      </c>
      <c r="B57" s="44">
        <v>1.23</v>
      </c>
      <c r="C57" s="44">
        <v>6.715</v>
      </c>
      <c r="D57" s="80">
        <v>1298</v>
      </c>
      <c r="E57" s="80">
        <v>1537</v>
      </c>
      <c r="F57" s="44">
        <v>7.9</v>
      </c>
      <c r="G57" s="80">
        <v>140</v>
      </c>
      <c r="H57" s="80">
        <v>577</v>
      </c>
      <c r="I57" s="80">
        <v>0</v>
      </c>
      <c r="J57" s="80">
        <v>80</v>
      </c>
      <c r="K57" s="80">
        <v>588</v>
      </c>
      <c r="L57" s="80">
        <v>198</v>
      </c>
      <c r="M57" s="80">
        <v>23</v>
      </c>
      <c r="N57" s="44">
        <v>0.6</v>
      </c>
      <c r="O57" s="46" t="s">
        <v>32</v>
      </c>
      <c r="P57" s="80"/>
      <c r="Q57" s="44"/>
      <c r="R57" s="44">
        <f t="shared" si="0"/>
        <v>0</v>
      </c>
      <c r="S57" s="44">
        <f t="shared" si="1"/>
        <v>9.9</v>
      </c>
      <c r="T57" s="44">
        <f t="shared" si="2"/>
        <v>1.9166666666666667</v>
      </c>
      <c r="U57" s="44">
        <f t="shared" si="3"/>
        <v>0</v>
      </c>
      <c r="V57" s="45"/>
    </row>
    <row r="58" spans="1:22" s="10" customFormat="1" ht="15" customHeight="1">
      <c r="A58" s="43">
        <v>31799</v>
      </c>
      <c r="B58" s="44">
        <v>1.41</v>
      </c>
      <c r="C58" s="44">
        <v>9.876</v>
      </c>
      <c r="D58" s="80">
        <v>1265</v>
      </c>
      <c r="E58" s="80">
        <v>1524</v>
      </c>
      <c r="F58" s="44">
        <v>8.2</v>
      </c>
      <c r="G58" s="80">
        <v>128</v>
      </c>
      <c r="H58" s="80">
        <v>576</v>
      </c>
      <c r="I58" s="80">
        <v>0</v>
      </c>
      <c r="J58" s="80">
        <v>100</v>
      </c>
      <c r="K58" s="80">
        <v>548</v>
      </c>
      <c r="L58" s="80">
        <v>173</v>
      </c>
      <c r="M58" s="80">
        <v>28</v>
      </c>
      <c r="N58" s="44">
        <v>0.6</v>
      </c>
      <c r="O58" s="46" t="s">
        <v>32</v>
      </c>
      <c r="P58" s="80"/>
      <c r="Q58" s="44"/>
      <c r="R58" s="44">
        <f t="shared" si="0"/>
        <v>0</v>
      </c>
      <c r="S58" s="44">
        <f t="shared" si="1"/>
        <v>8.65</v>
      </c>
      <c r="T58" s="44">
        <f t="shared" si="2"/>
        <v>2.3333333333333335</v>
      </c>
      <c r="U58" s="44">
        <f t="shared" si="3"/>
        <v>0</v>
      </c>
      <c r="V58" s="45"/>
    </row>
    <row r="59" spans="1:22" s="10" customFormat="1" ht="15" customHeight="1">
      <c r="A59" s="43">
        <v>31806</v>
      </c>
      <c r="B59" s="44">
        <v>1.36</v>
      </c>
      <c r="C59" s="44">
        <v>10.002</v>
      </c>
      <c r="D59" s="80">
        <v>1315</v>
      </c>
      <c r="E59" s="80">
        <v>1676</v>
      </c>
      <c r="F59" s="44">
        <v>8.1</v>
      </c>
      <c r="G59" s="80">
        <v>140</v>
      </c>
      <c r="H59" s="80">
        <v>607</v>
      </c>
      <c r="I59" s="80">
        <v>0</v>
      </c>
      <c r="J59" s="80">
        <v>88</v>
      </c>
      <c r="K59" s="80">
        <v>548</v>
      </c>
      <c r="L59" s="80">
        <v>170</v>
      </c>
      <c r="M59" s="80">
        <v>30</v>
      </c>
      <c r="N59" s="44">
        <v>0.5</v>
      </c>
      <c r="O59" s="46"/>
      <c r="P59" s="80"/>
      <c r="Q59" s="44"/>
      <c r="R59" s="44">
        <f t="shared" si="0"/>
        <v>0</v>
      </c>
      <c r="S59" s="44">
        <f t="shared" si="1"/>
        <v>8.5</v>
      </c>
      <c r="T59" s="44">
        <f t="shared" si="2"/>
        <v>2.5</v>
      </c>
      <c r="U59" s="44">
        <f t="shared" si="3"/>
        <v>0</v>
      </c>
      <c r="V59" s="45"/>
    </row>
    <row r="60" spans="1:22" s="10" customFormat="1" ht="15" customHeight="1">
      <c r="A60" s="43">
        <v>31812</v>
      </c>
      <c r="B60" s="44">
        <v>1.33</v>
      </c>
      <c r="C60" s="44">
        <v>8.713</v>
      </c>
      <c r="D60" s="80">
        <v>1308</v>
      </c>
      <c r="E60" s="80">
        <v>1651</v>
      </c>
      <c r="F60" s="44">
        <v>8</v>
      </c>
      <c r="G60" s="80">
        <v>144</v>
      </c>
      <c r="H60" s="80">
        <v>592</v>
      </c>
      <c r="I60" s="80">
        <v>0</v>
      </c>
      <c r="J60" s="80">
        <v>92</v>
      </c>
      <c r="K60" s="80">
        <v>540</v>
      </c>
      <c r="L60" s="80">
        <v>192</v>
      </c>
      <c r="M60" s="80">
        <v>14</v>
      </c>
      <c r="N60" s="44">
        <v>0.5</v>
      </c>
      <c r="O60" s="46"/>
      <c r="P60" s="80"/>
      <c r="Q60" s="44"/>
      <c r="R60" s="44">
        <f t="shared" si="0"/>
        <v>0</v>
      </c>
      <c r="S60" s="44">
        <f t="shared" si="1"/>
        <v>9.6</v>
      </c>
      <c r="T60" s="44">
        <f t="shared" si="2"/>
        <v>1.1666666666666667</v>
      </c>
      <c r="U60" s="44">
        <f t="shared" si="3"/>
        <v>0</v>
      </c>
      <c r="V60" s="45"/>
    </row>
    <row r="61" spans="1:22" s="10" customFormat="1" ht="15" customHeight="1">
      <c r="A61" s="43">
        <v>31826</v>
      </c>
      <c r="B61" s="44">
        <v>1.19</v>
      </c>
      <c r="C61" s="44">
        <v>6.233</v>
      </c>
      <c r="D61" s="80">
        <v>1336</v>
      </c>
      <c r="E61" s="80">
        <v>1626</v>
      </c>
      <c r="F61" s="44">
        <v>7.7</v>
      </c>
      <c r="G61" s="80">
        <v>136</v>
      </c>
      <c r="H61" s="80">
        <v>615</v>
      </c>
      <c r="I61" s="80">
        <v>0</v>
      </c>
      <c r="J61" s="80">
        <v>80</v>
      </c>
      <c r="K61" s="80">
        <v>528</v>
      </c>
      <c r="L61" s="80">
        <v>170</v>
      </c>
      <c r="M61" s="80">
        <v>25</v>
      </c>
      <c r="N61" s="44">
        <v>0.4</v>
      </c>
      <c r="O61" s="46"/>
      <c r="P61" s="80"/>
      <c r="Q61" s="44"/>
      <c r="R61" s="44">
        <f t="shared" si="0"/>
        <v>0</v>
      </c>
      <c r="S61" s="44">
        <f t="shared" si="1"/>
        <v>8.5</v>
      </c>
      <c r="T61" s="44">
        <f t="shared" si="2"/>
        <v>2.0833333333333335</v>
      </c>
      <c r="U61" s="44">
        <f t="shared" si="3"/>
        <v>0</v>
      </c>
      <c r="V61" s="45"/>
    </row>
    <row r="62" spans="1:22" s="10" customFormat="1" ht="15" customHeight="1">
      <c r="A62" s="43">
        <v>31833</v>
      </c>
      <c r="B62" s="44">
        <v>1.24</v>
      </c>
      <c r="C62" s="44">
        <v>6.64</v>
      </c>
      <c r="D62" s="80">
        <v>1211</v>
      </c>
      <c r="E62" s="80">
        <v>1499</v>
      </c>
      <c r="F62" s="44">
        <v>7.7</v>
      </c>
      <c r="G62" s="80">
        <v>124</v>
      </c>
      <c r="H62" s="80">
        <v>548</v>
      </c>
      <c r="I62" s="80">
        <v>0</v>
      </c>
      <c r="J62" s="80">
        <v>80</v>
      </c>
      <c r="K62" s="80">
        <v>508</v>
      </c>
      <c r="L62" s="80">
        <v>163</v>
      </c>
      <c r="M62" s="80">
        <v>25</v>
      </c>
      <c r="N62" s="48" t="s">
        <v>34</v>
      </c>
      <c r="O62" s="46"/>
      <c r="P62" s="80"/>
      <c r="Q62" s="44"/>
      <c r="R62" s="44">
        <f t="shared" si="0"/>
        <v>0</v>
      </c>
      <c r="S62" s="44">
        <f t="shared" si="1"/>
        <v>8.15</v>
      </c>
      <c r="T62" s="44">
        <f t="shared" si="2"/>
        <v>2.0833333333333335</v>
      </c>
      <c r="U62" s="44">
        <f t="shared" si="3"/>
        <v>0</v>
      </c>
      <c r="V62" s="45"/>
    </row>
    <row r="63" spans="1:22" s="10" customFormat="1" ht="15" customHeight="1">
      <c r="A63" s="43">
        <v>31841</v>
      </c>
      <c r="B63" s="44">
        <v>1.52</v>
      </c>
      <c r="C63" s="44">
        <v>13.226</v>
      </c>
      <c r="D63" s="80">
        <v>1223</v>
      </c>
      <c r="E63" s="80">
        <v>1524</v>
      </c>
      <c r="F63" s="44">
        <v>8.1</v>
      </c>
      <c r="G63" s="80">
        <v>136</v>
      </c>
      <c r="H63" s="80">
        <v>583</v>
      </c>
      <c r="I63" s="80">
        <v>0</v>
      </c>
      <c r="J63" s="80">
        <v>84</v>
      </c>
      <c r="K63" s="80">
        <v>496</v>
      </c>
      <c r="L63" s="80">
        <v>157</v>
      </c>
      <c r="M63" s="80">
        <v>25</v>
      </c>
      <c r="N63" s="48" t="s">
        <v>34</v>
      </c>
      <c r="O63" s="46"/>
      <c r="P63" s="80"/>
      <c r="Q63" s="44"/>
      <c r="R63" s="44">
        <f t="shared" si="0"/>
        <v>0</v>
      </c>
      <c r="S63" s="44">
        <f t="shared" si="1"/>
        <v>7.85</v>
      </c>
      <c r="T63" s="44">
        <f t="shared" si="2"/>
        <v>2.0833333333333335</v>
      </c>
      <c r="U63" s="44">
        <f t="shared" si="3"/>
        <v>0</v>
      </c>
      <c r="V63" s="47"/>
    </row>
    <row r="64" spans="1:22" s="10" customFormat="1" ht="15" customHeight="1">
      <c r="A64" s="43">
        <v>31855</v>
      </c>
      <c r="B64" s="44">
        <v>1.61</v>
      </c>
      <c r="C64" s="44">
        <v>14.276</v>
      </c>
      <c r="D64" s="80">
        <v>1235</v>
      </c>
      <c r="E64" s="80">
        <v>1587</v>
      </c>
      <c r="F64" s="44">
        <v>8</v>
      </c>
      <c r="G64" s="80">
        <v>148</v>
      </c>
      <c r="H64" s="80">
        <v>622</v>
      </c>
      <c r="I64" s="80">
        <v>0</v>
      </c>
      <c r="J64" s="80">
        <v>96</v>
      </c>
      <c r="K64" s="80">
        <v>560</v>
      </c>
      <c r="L64" s="80">
        <v>181</v>
      </c>
      <c r="M64" s="80">
        <v>26</v>
      </c>
      <c r="N64" s="44">
        <v>0.4</v>
      </c>
      <c r="O64" s="46"/>
      <c r="P64" s="80"/>
      <c r="Q64" s="44"/>
      <c r="R64" s="44">
        <f t="shared" si="0"/>
        <v>0</v>
      </c>
      <c r="S64" s="44">
        <f t="shared" si="1"/>
        <v>9.05</v>
      </c>
      <c r="T64" s="44">
        <f t="shared" si="2"/>
        <v>2.1666666666666665</v>
      </c>
      <c r="U64" s="44">
        <f t="shared" si="3"/>
        <v>0</v>
      </c>
      <c r="V64" s="45"/>
    </row>
    <row r="65" spans="1:22" s="10" customFormat="1" ht="15" customHeight="1">
      <c r="A65" s="43">
        <v>31870</v>
      </c>
      <c r="B65" s="44">
        <v>1.68</v>
      </c>
      <c r="C65" s="44">
        <v>17.223</v>
      </c>
      <c r="D65" s="80">
        <v>1690</v>
      </c>
      <c r="E65" s="80">
        <v>1920</v>
      </c>
      <c r="F65" s="44">
        <v>8.2</v>
      </c>
      <c r="G65" s="80">
        <v>164</v>
      </c>
      <c r="H65" s="80">
        <v>729</v>
      </c>
      <c r="I65" s="80">
        <v>0</v>
      </c>
      <c r="J65" s="80">
        <v>104</v>
      </c>
      <c r="K65" s="80">
        <v>608</v>
      </c>
      <c r="L65" s="80">
        <v>197</v>
      </c>
      <c r="M65" s="80">
        <v>28</v>
      </c>
      <c r="N65" s="44">
        <v>0.5</v>
      </c>
      <c r="O65" s="46"/>
      <c r="P65" s="80"/>
      <c r="Q65" s="44"/>
      <c r="R65" s="44">
        <f t="shared" si="0"/>
        <v>0</v>
      </c>
      <c r="S65" s="44">
        <f t="shared" si="1"/>
        <v>9.85</v>
      </c>
      <c r="T65" s="44">
        <f t="shared" si="2"/>
        <v>2.3333333333333335</v>
      </c>
      <c r="U65" s="44">
        <f t="shared" si="3"/>
        <v>0</v>
      </c>
      <c r="V65" s="45"/>
    </row>
    <row r="66" spans="1:22" s="10" customFormat="1" ht="15" customHeight="1">
      <c r="A66" s="43">
        <v>31882</v>
      </c>
      <c r="B66" s="44">
        <v>1.49</v>
      </c>
      <c r="C66" s="44">
        <v>11.463</v>
      </c>
      <c r="D66" s="80">
        <v>1540</v>
      </c>
      <c r="E66" s="80">
        <v>2150</v>
      </c>
      <c r="F66" s="44">
        <v>8.2</v>
      </c>
      <c r="G66" s="80">
        <v>164</v>
      </c>
      <c r="H66" s="80">
        <v>751</v>
      </c>
      <c r="I66" s="80">
        <v>0</v>
      </c>
      <c r="J66" s="80">
        <v>104</v>
      </c>
      <c r="K66" s="80">
        <v>600</v>
      </c>
      <c r="L66" s="80">
        <v>184</v>
      </c>
      <c r="M66" s="80">
        <v>34</v>
      </c>
      <c r="N66" s="44">
        <v>0.5</v>
      </c>
      <c r="O66" s="46"/>
      <c r="P66" s="80"/>
      <c r="Q66" s="44"/>
      <c r="R66" s="44">
        <f t="shared" si="0"/>
        <v>0</v>
      </c>
      <c r="S66" s="44">
        <f t="shared" si="1"/>
        <v>9.2</v>
      </c>
      <c r="T66" s="44">
        <f t="shared" si="2"/>
        <v>2.8333333333333335</v>
      </c>
      <c r="U66" s="44">
        <f t="shared" si="3"/>
        <v>0</v>
      </c>
      <c r="V66" s="47"/>
    </row>
    <row r="67" spans="1:22" s="10" customFormat="1" ht="15" customHeight="1">
      <c r="A67" s="43">
        <v>31896</v>
      </c>
      <c r="B67" s="44">
        <v>1.33</v>
      </c>
      <c r="C67" s="44">
        <v>8.329</v>
      </c>
      <c r="D67" s="80">
        <v>1622</v>
      </c>
      <c r="E67" s="80">
        <v>2304</v>
      </c>
      <c r="F67" s="44">
        <v>7.9</v>
      </c>
      <c r="G67" s="80">
        <v>184</v>
      </c>
      <c r="H67" s="80">
        <v>774</v>
      </c>
      <c r="I67" s="80">
        <v>0</v>
      </c>
      <c r="J67" s="80">
        <v>96</v>
      </c>
      <c r="K67" s="80">
        <v>628</v>
      </c>
      <c r="L67" s="80">
        <v>213</v>
      </c>
      <c r="M67" s="80">
        <v>23</v>
      </c>
      <c r="N67" s="44">
        <v>0.6</v>
      </c>
      <c r="O67" s="46"/>
      <c r="P67" s="80"/>
      <c r="Q67" s="44"/>
      <c r="R67" s="44">
        <f t="shared" si="0"/>
        <v>0</v>
      </c>
      <c r="S67" s="44">
        <f t="shared" si="1"/>
        <v>10.65</v>
      </c>
      <c r="T67" s="44">
        <f t="shared" si="2"/>
        <v>1.9166666666666667</v>
      </c>
      <c r="U67" s="44">
        <f t="shared" si="3"/>
        <v>0</v>
      </c>
      <c r="V67" s="45"/>
    </row>
    <row r="68" spans="1:22" s="10" customFormat="1" ht="15" customHeight="1">
      <c r="A68" s="43">
        <v>31910</v>
      </c>
      <c r="B68" s="44">
        <v>1.55</v>
      </c>
      <c r="C68" s="44">
        <v>11.28</v>
      </c>
      <c r="D68" s="80">
        <v>1598</v>
      </c>
      <c r="E68" s="80">
        <v>2189</v>
      </c>
      <c r="F68" s="44">
        <v>7.8</v>
      </c>
      <c r="G68" s="80">
        <v>184</v>
      </c>
      <c r="H68" s="80">
        <v>769</v>
      </c>
      <c r="I68" s="80">
        <v>0</v>
      </c>
      <c r="J68" s="80">
        <v>104</v>
      </c>
      <c r="K68" s="80">
        <v>612</v>
      </c>
      <c r="L68" s="80">
        <v>195</v>
      </c>
      <c r="M68" s="80">
        <v>30</v>
      </c>
      <c r="N68" s="44">
        <v>0.5</v>
      </c>
      <c r="O68" s="46"/>
      <c r="P68" s="80"/>
      <c r="Q68" s="44"/>
      <c r="R68" s="44">
        <f t="shared" si="0"/>
        <v>0</v>
      </c>
      <c r="S68" s="44">
        <f t="shared" si="1"/>
        <v>9.75</v>
      </c>
      <c r="T68" s="44">
        <f t="shared" si="2"/>
        <v>2.5</v>
      </c>
      <c r="U68" s="44">
        <f t="shared" si="3"/>
        <v>0</v>
      </c>
      <c r="V68" s="45"/>
    </row>
    <row r="69" spans="1:22" s="10" customFormat="1" ht="15" customHeight="1">
      <c r="A69" s="43">
        <v>31916</v>
      </c>
      <c r="B69" s="44">
        <v>1.56</v>
      </c>
      <c r="C69" s="44">
        <v>13.412</v>
      </c>
      <c r="D69" s="80">
        <v>1610</v>
      </c>
      <c r="E69" s="80">
        <v>2163</v>
      </c>
      <c r="F69" s="44">
        <v>7.9</v>
      </c>
      <c r="G69" s="80">
        <v>192</v>
      </c>
      <c r="H69" s="80">
        <v>753</v>
      </c>
      <c r="I69" s="80">
        <v>0</v>
      </c>
      <c r="J69" s="80">
        <v>104</v>
      </c>
      <c r="K69" s="80">
        <v>668</v>
      </c>
      <c r="L69" s="80">
        <v>205</v>
      </c>
      <c r="M69" s="80">
        <v>38</v>
      </c>
      <c r="N69" s="44">
        <v>0.7</v>
      </c>
      <c r="O69" s="46"/>
      <c r="P69" s="80"/>
      <c r="Q69" s="44"/>
      <c r="R69" s="44">
        <f t="shared" si="0"/>
        <v>0</v>
      </c>
      <c r="S69" s="44">
        <f t="shared" si="1"/>
        <v>10.25</v>
      </c>
      <c r="T69" s="44">
        <f t="shared" si="2"/>
        <v>3.1666666666666665</v>
      </c>
      <c r="U69" s="44">
        <f t="shared" si="3"/>
        <v>0</v>
      </c>
      <c r="V69" s="45"/>
    </row>
    <row r="70" spans="1:22" s="10" customFormat="1" ht="15" customHeight="1">
      <c r="A70" s="43">
        <v>31932</v>
      </c>
      <c r="B70" s="44"/>
      <c r="C70" s="44">
        <v>16.732</v>
      </c>
      <c r="D70" s="80">
        <v>1990</v>
      </c>
      <c r="E70" s="80">
        <v>2750</v>
      </c>
      <c r="F70" s="44">
        <v>8.1</v>
      </c>
      <c r="G70" s="80">
        <v>256</v>
      </c>
      <c r="H70" s="80">
        <v>943</v>
      </c>
      <c r="I70" s="80">
        <v>0</v>
      </c>
      <c r="J70" s="80">
        <v>120</v>
      </c>
      <c r="K70" s="80">
        <v>796</v>
      </c>
      <c r="L70" s="80">
        <v>243</v>
      </c>
      <c r="M70" s="80">
        <v>46</v>
      </c>
      <c r="N70" s="44">
        <v>0.6</v>
      </c>
      <c r="O70" s="46"/>
      <c r="P70" s="80"/>
      <c r="Q70" s="44"/>
      <c r="R70" s="44">
        <f t="shared" si="0"/>
        <v>0</v>
      </c>
      <c r="S70" s="44">
        <f t="shared" si="1"/>
        <v>12.15</v>
      </c>
      <c r="T70" s="44">
        <f t="shared" si="2"/>
        <v>3.8333333333333335</v>
      </c>
      <c r="U70" s="44">
        <f t="shared" si="3"/>
        <v>0</v>
      </c>
      <c r="V70" s="45"/>
    </row>
    <row r="71" spans="1:22" s="10" customFormat="1" ht="15" customHeight="1">
      <c r="A71" s="43">
        <v>31945</v>
      </c>
      <c r="B71" s="44">
        <v>1.53</v>
      </c>
      <c r="C71" s="44">
        <v>14.365</v>
      </c>
      <c r="D71" s="80">
        <v>2289</v>
      </c>
      <c r="E71" s="80">
        <v>3200</v>
      </c>
      <c r="F71" s="44">
        <v>8.1</v>
      </c>
      <c r="G71" s="80">
        <v>284</v>
      </c>
      <c r="H71" s="80">
        <v>1061</v>
      </c>
      <c r="I71" s="80">
        <v>0</v>
      </c>
      <c r="J71" s="80">
        <v>148</v>
      </c>
      <c r="K71" s="80">
        <v>848</v>
      </c>
      <c r="L71" s="80">
        <v>261</v>
      </c>
      <c r="M71" s="80">
        <v>47</v>
      </c>
      <c r="N71" s="44">
        <v>0.6</v>
      </c>
      <c r="O71" s="46"/>
      <c r="P71" s="80"/>
      <c r="Q71" s="44"/>
      <c r="R71" s="44">
        <f t="shared" si="0"/>
        <v>0</v>
      </c>
      <c r="S71" s="44">
        <f t="shared" si="1"/>
        <v>13.05</v>
      </c>
      <c r="T71" s="44">
        <f t="shared" si="2"/>
        <v>3.9166666666666665</v>
      </c>
      <c r="U71" s="44">
        <f t="shared" si="3"/>
        <v>0</v>
      </c>
      <c r="V71" s="45"/>
    </row>
    <row r="72" spans="1:22" s="10" customFormat="1" ht="15" customHeight="1">
      <c r="A72" s="43">
        <v>31959</v>
      </c>
      <c r="B72" s="44">
        <v>1.55</v>
      </c>
      <c r="C72" s="44">
        <v>13.406</v>
      </c>
      <c r="D72" s="80">
        <v>2285</v>
      </c>
      <c r="E72" s="80">
        <v>3200</v>
      </c>
      <c r="F72" s="44">
        <v>8</v>
      </c>
      <c r="G72" s="80">
        <v>292</v>
      </c>
      <c r="H72" s="80">
        <v>1066</v>
      </c>
      <c r="I72" s="80">
        <v>0</v>
      </c>
      <c r="J72" s="80">
        <v>120</v>
      </c>
      <c r="K72" s="80">
        <v>868</v>
      </c>
      <c r="L72" s="80">
        <v>269</v>
      </c>
      <c r="M72" s="80">
        <v>48</v>
      </c>
      <c r="N72" s="44">
        <v>0.7</v>
      </c>
      <c r="O72" s="46"/>
      <c r="P72" s="80"/>
      <c r="Q72" s="44"/>
      <c r="R72" s="44">
        <f t="shared" si="0"/>
        <v>0</v>
      </c>
      <c r="S72" s="44">
        <f t="shared" si="1"/>
        <v>13.45</v>
      </c>
      <c r="T72" s="44">
        <f t="shared" si="2"/>
        <v>4</v>
      </c>
      <c r="U72" s="44">
        <f t="shared" si="3"/>
        <v>0</v>
      </c>
      <c r="V72" s="45"/>
    </row>
    <row r="73" spans="1:22" s="10" customFormat="1" ht="15" customHeight="1">
      <c r="A73" s="43">
        <v>31974</v>
      </c>
      <c r="B73" s="44">
        <v>1.47</v>
      </c>
      <c r="C73" s="44">
        <v>10.879</v>
      </c>
      <c r="D73" s="80">
        <v>2302</v>
      </c>
      <c r="E73" s="80">
        <v>2880</v>
      </c>
      <c r="F73" s="44">
        <v>8</v>
      </c>
      <c r="G73" s="80">
        <v>292</v>
      </c>
      <c r="H73" s="80">
        <v>1058</v>
      </c>
      <c r="I73" s="80">
        <v>0</v>
      </c>
      <c r="J73" s="80">
        <v>120</v>
      </c>
      <c r="K73" s="80">
        <v>868</v>
      </c>
      <c r="L73" s="80">
        <v>262</v>
      </c>
      <c r="M73" s="80">
        <v>52</v>
      </c>
      <c r="N73" s="44">
        <v>0.6</v>
      </c>
      <c r="O73" s="46"/>
      <c r="P73" s="80"/>
      <c r="Q73" s="44"/>
      <c r="R73" s="44">
        <f t="shared" si="0"/>
        <v>0</v>
      </c>
      <c r="S73" s="44">
        <f t="shared" si="1"/>
        <v>13.1</v>
      </c>
      <c r="T73" s="44">
        <f t="shared" si="2"/>
        <v>4.333333333333333</v>
      </c>
      <c r="U73" s="44">
        <f t="shared" si="3"/>
        <v>0</v>
      </c>
      <c r="V73" s="45"/>
    </row>
    <row r="74" spans="1:22" s="10" customFormat="1" ht="15" customHeight="1">
      <c r="A74" s="43">
        <v>31987</v>
      </c>
      <c r="B74" s="44">
        <v>1.51</v>
      </c>
      <c r="C74" s="44">
        <v>11.297</v>
      </c>
      <c r="D74" s="80">
        <v>2283</v>
      </c>
      <c r="E74" s="80">
        <v>2944</v>
      </c>
      <c r="F74" s="44">
        <v>7.8</v>
      </c>
      <c r="G74" s="80">
        <v>284</v>
      </c>
      <c r="H74" s="80">
        <v>994</v>
      </c>
      <c r="I74" s="80">
        <v>0</v>
      </c>
      <c r="J74" s="80">
        <v>120</v>
      </c>
      <c r="K74" s="80">
        <v>840</v>
      </c>
      <c r="L74" s="80">
        <v>256</v>
      </c>
      <c r="M74" s="80">
        <v>49</v>
      </c>
      <c r="N74" s="44">
        <v>0.6</v>
      </c>
      <c r="O74" s="46"/>
      <c r="P74" s="80"/>
      <c r="Q74" s="44"/>
      <c r="R74" s="44">
        <f t="shared" si="0"/>
        <v>0</v>
      </c>
      <c r="S74" s="44">
        <f t="shared" si="1"/>
        <v>12.8</v>
      </c>
      <c r="T74" s="44">
        <f t="shared" si="2"/>
        <v>4.083333333333333</v>
      </c>
      <c r="U74" s="44">
        <f t="shared" si="3"/>
        <v>0</v>
      </c>
      <c r="V74" s="45"/>
    </row>
    <row r="75" spans="1:22" s="10" customFormat="1" ht="15" customHeight="1">
      <c r="A75" s="43">
        <v>32001</v>
      </c>
      <c r="B75" s="44">
        <v>1.92</v>
      </c>
      <c r="C75" s="44">
        <v>21.808</v>
      </c>
      <c r="D75" s="80">
        <v>1563</v>
      </c>
      <c r="E75" s="80">
        <v>2330</v>
      </c>
      <c r="F75" s="44">
        <v>8.1</v>
      </c>
      <c r="G75" s="80">
        <v>184</v>
      </c>
      <c r="H75" s="80">
        <v>728</v>
      </c>
      <c r="I75" s="80">
        <v>0</v>
      </c>
      <c r="J75" s="80">
        <v>100</v>
      </c>
      <c r="K75" s="80">
        <v>596</v>
      </c>
      <c r="L75" s="80">
        <v>192</v>
      </c>
      <c r="M75" s="80">
        <v>28</v>
      </c>
      <c r="N75" s="44">
        <v>0.5</v>
      </c>
      <c r="O75" s="46"/>
      <c r="P75" s="80"/>
      <c r="Q75" s="44"/>
      <c r="R75" s="44">
        <f t="shared" si="0"/>
        <v>0</v>
      </c>
      <c r="S75" s="44">
        <f t="shared" si="1"/>
        <v>9.6</v>
      </c>
      <c r="T75" s="44">
        <f t="shared" si="2"/>
        <v>2.3333333333333335</v>
      </c>
      <c r="U75" s="44">
        <f t="shared" si="3"/>
        <v>0</v>
      </c>
      <c r="V75" s="45"/>
    </row>
    <row r="76" spans="1:22" s="10" customFormat="1" ht="15" customHeight="1">
      <c r="A76" s="43">
        <v>32016</v>
      </c>
      <c r="B76" s="44">
        <v>1.87</v>
      </c>
      <c r="C76" s="44">
        <v>20.179</v>
      </c>
      <c r="D76" s="80">
        <v>1546</v>
      </c>
      <c r="E76" s="80">
        <v>2112</v>
      </c>
      <c r="F76" s="44">
        <v>7.9</v>
      </c>
      <c r="G76" s="80">
        <v>188</v>
      </c>
      <c r="H76" s="80">
        <v>738</v>
      </c>
      <c r="I76" s="80">
        <v>0</v>
      </c>
      <c r="J76" s="80">
        <v>96</v>
      </c>
      <c r="K76" s="80">
        <v>592</v>
      </c>
      <c r="L76" s="80">
        <v>200</v>
      </c>
      <c r="M76" s="80">
        <v>22</v>
      </c>
      <c r="N76" s="44">
        <v>0.4</v>
      </c>
      <c r="O76" s="46"/>
      <c r="P76" s="80"/>
      <c r="Q76" s="44"/>
      <c r="R76" s="44">
        <f t="shared" si="0"/>
        <v>0</v>
      </c>
      <c r="S76" s="44">
        <f t="shared" si="1"/>
        <v>10</v>
      </c>
      <c r="T76" s="44">
        <f t="shared" si="2"/>
        <v>1.8333333333333333</v>
      </c>
      <c r="U76" s="44">
        <f t="shared" si="3"/>
        <v>0</v>
      </c>
      <c r="V76" s="45"/>
    </row>
    <row r="77" spans="1:22" s="10" customFormat="1" ht="15" customHeight="1">
      <c r="A77" s="43">
        <v>32029</v>
      </c>
      <c r="B77" s="44"/>
      <c r="C77" s="44"/>
      <c r="D77" s="80">
        <v>1584</v>
      </c>
      <c r="E77" s="80">
        <v>2176</v>
      </c>
      <c r="F77" s="44">
        <v>7.9</v>
      </c>
      <c r="G77" s="80">
        <v>196</v>
      </c>
      <c r="H77" s="80">
        <v>726</v>
      </c>
      <c r="I77" s="80">
        <v>0</v>
      </c>
      <c r="J77" s="80">
        <v>104</v>
      </c>
      <c r="K77" s="80">
        <v>616</v>
      </c>
      <c r="L77" s="80">
        <v>216</v>
      </c>
      <c r="M77" s="80">
        <v>18</v>
      </c>
      <c r="N77" s="44">
        <v>0.4</v>
      </c>
      <c r="O77" s="46"/>
      <c r="P77" s="80"/>
      <c r="Q77" s="44"/>
      <c r="R77" s="44">
        <f t="shared" si="0"/>
        <v>0</v>
      </c>
      <c r="S77" s="44">
        <f t="shared" si="1"/>
        <v>10.8</v>
      </c>
      <c r="T77" s="44">
        <f t="shared" si="2"/>
        <v>1.5</v>
      </c>
      <c r="U77" s="44">
        <f t="shared" si="3"/>
        <v>0</v>
      </c>
      <c r="V77" s="45"/>
    </row>
    <row r="78" spans="1:22" s="10" customFormat="1" ht="15" customHeight="1">
      <c r="A78" s="43">
        <v>32043</v>
      </c>
      <c r="B78" s="44">
        <v>1.61</v>
      </c>
      <c r="C78" s="44">
        <v>12.693</v>
      </c>
      <c r="D78" s="80">
        <v>1640</v>
      </c>
      <c r="E78" s="80">
        <v>2304</v>
      </c>
      <c r="F78" s="44">
        <v>8</v>
      </c>
      <c r="G78" s="80">
        <v>204</v>
      </c>
      <c r="H78" s="80">
        <v>772</v>
      </c>
      <c r="I78" s="80">
        <v>0</v>
      </c>
      <c r="J78" s="80">
        <v>100</v>
      </c>
      <c r="K78" s="80">
        <v>748</v>
      </c>
      <c r="L78" s="80">
        <v>238</v>
      </c>
      <c r="M78" s="80">
        <v>37</v>
      </c>
      <c r="N78" s="44">
        <v>0.5</v>
      </c>
      <c r="O78" s="46"/>
      <c r="P78" s="80"/>
      <c r="Q78" s="44"/>
      <c r="R78" s="44">
        <f aca="true" t="shared" si="4" ref="R78:R141">U78/SQRT(S78+T78/2)</f>
        <v>0</v>
      </c>
      <c r="S78" s="44">
        <f aca="true" t="shared" si="5" ref="S78:S141">L78/20</f>
        <v>11.9</v>
      </c>
      <c r="T78" s="44">
        <f aca="true" t="shared" si="6" ref="T78:T141">M78/12</f>
        <v>3.0833333333333335</v>
      </c>
      <c r="U78" s="44">
        <f aca="true" t="shared" si="7" ref="U78:U141">P78/23</f>
        <v>0</v>
      </c>
      <c r="V78" s="45"/>
    </row>
    <row r="79" spans="1:22" s="10" customFormat="1" ht="15" customHeight="1">
      <c r="A79" s="43">
        <v>32070</v>
      </c>
      <c r="B79" s="44">
        <v>1.31</v>
      </c>
      <c r="C79" s="44">
        <v>7.772</v>
      </c>
      <c r="D79" s="80">
        <v>1945</v>
      </c>
      <c r="E79" s="80">
        <v>2714</v>
      </c>
      <c r="F79" s="44">
        <v>7.9</v>
      </c>
      <c r="G79" s="80">
        <v>244</v>
      </c>
      <c r="H79" s="80">
        <v>857</v>
      </c>
      <c r="I79" s="80">
        <v>0</v>
      </c>
      <c r="J79" s="80">
        <v>80</v>
      </c>
      <c r="K79" s="80">
        <v>852</v>
      </c>
      <c r="L79" s="80">
        <v>256</v>
      </c>
      <c r="M79" s="80">
        <v>51</v>
      </c>
      <c r="N79" s="44">
        <v>0.6</v>
      </c>
      <c r="O79" s="46"/>
      <c r="P79" s="80"/>
      <c r="Q79" s="44"/>
      <c r="R79" s="44">
        <f t="shared" si="4"/>
        <v>0</v>
      </c>
      <c r="S79" s="44">
        <f t="shared" si="5"/>
        <v>12.8</v>
      </c>
      <c r="T79" s="44">
        <f t="shared" si="6"/>
        <v>4.25</v>
      </c>
      <c r="U79" s="44">
        <f t="shared" si="7"/>
        <v>0</v>
      </c>
      <c r="V79" s="45"/>
    </row>
    <row r="80" spans="1:22" s="10" customFormat="1" ht="15" customHeight="1">
      <c r="A80" s="43">
        <v>32098</v>
      </c>
      <c r="B80" s="44">
        <v>1.98</v>
      </c>
      <c r="C80" s="44">
        <v>23.81</v>
      </c>
      <c r="D80" s="80">
        <v>1631</v>
      </c>
      <c r="E80" s="80">
        <v>2150</v>
      </c>
      <c r="F80" s="44">
        <v>8</v>
      </c>
      <c r="G80" s="80">
        <v>188</v>
      </c>
      <c r="H80" s="80">
        <v>734</v>
      </c>
      <c r="I80" s="80">
        <v>0</v>
      </c>
      <c r="J80" s="80">
        <v>100</v>
      </c>
      <c r="K80" s="80">
        <v>700</v>
      </c>
      <c r="L80" s="80">
        <v>230</v>
      </c>
      <c r="M80" s="80">
        <v>30</v>
      </c>
      <c r="N80" s="44">
        <v>0.6</v>
      </c>
      <c r="O80" s="46"/>
      <c r="P80" s="80"/>
      <c r="Q80" s="44"/>
      <c r="R80" s="44">
        <f t="shared" si="4"/>
        <v>0</v>
      </c>
      <c r="S80" s="44">
        <f t="shared" si="5"/>
        <v>11.5</v>
      </c>
      <c r="T80" s="44">
        <f t="shared" si="6"/>
        <v>2.5</v>
      </c>
      <c r="U80" s="44">
        <f t="shared" si="7"/>
        <v>0</v>
      </c>
      <c r="V80" s="45"/>
    </row>
    <row r="81" spans="1:22" s="10" customFormat="1" ht="15" customHeight="1">
      <c r="A81" s="43">
        <v>35089</v>
      </c>
      <c r="B81" s="44">
        <v>0.57</v>
      </c>
      <c r="C81" s="44">
        <v>0.496</v>
      </c>
      <c r="D81" s="80">
        <v>1930</v>
      </c>
      <c r="E81" s="80">
        <v>2178</v>
      </c>
      <c r="F81" s="44">
        <v>7.6</v>
      </c>
      <c r="G81" s="80">
        <v>280</v>
      </c>
      <c r="H81" s="80">
        <v>943</v>
      </c>
      <c r="I81" s="80">
        <v>0</v>
      </c>
      <c r="J81" s="80">
        <v>68</v>
      </c>
      <c r="K81" s="80">
        <v>760</v>
      </c>
      <c r="L81" s="80">
        <v>232</v>
      </c>
      <c r="M81" s="80">
        <v>44</v>
      </c>
      <c r="N81" s="44">
        <v>0.9</v>
      </c>
      <c r="O81" s="46" t="s">
        <v>33</v>
      </c>
      <c r="P81" s="80"/>
      <c r="Q81" s="44"/>
      <c r="R81" s="44">
        <f t="shared" si="4"/>
        <v>0</v>
      </c>
      <c r="S81" s="44">
        <f t="shared" si="5"/>
        <v>11.6</v>
      </c>
      <c r="T81" s="44">
        <f t="shared" si="6"/>
        <v>3.6666666666666665</v>
      </c>
      <c r="U81" s="44">
        <f t="shared" si="7"/>
        <v>0</v>
      </c>
      <c r="V81" s="45"/>
    </row>
    <row r="82" spans="1:22" s="10" customFormat="1" ht="15" customHeight="1">
      <c r="A82" s="43">
        <v>35243</v>
      </c>
      <c r="B82" s="44">
        <v>1</v>
      </c>
      <c r="C82" s="44">
        <v>4.05</v>
      </c>
      <c r="D82" s="80">
        <v>2500</v>
      </c>
      <c r="E82" s="80">
        <v>2898</v>
      </c>
      <c r="F82" s="44">
        <v>7.7</v>
      </c>
      <c r="G82" s="80">
        <v>408</v>
      </c>
      <c r="H82" s="80">
        <v>1177</v>
      </c>
      <c r="I82" s="80">
        <v>0</v>
      </c>
      <c r="J82" s="80">
        <v>88</v>
      </c>
      <c r="K82" s="80">
        <v>948</v>
      </c>
      <c r="L82" s="80">
        <v>317</v>
      </c>
      <c r="M82" s="80">
        <v>38</v>
      </c>
      <c r="N82" s="44">
        <v>0.7</v>
      </c>
      <c r="O82" s="46" t="s">
        <v>33</v>
      </c>
      <c r="P82" s="80"/>
      <c r="Q82" s="44"/>
      <c r="R82" s="44">
        <f t="shared" si="4"/>
        <v>0</v>
      </c>
      <c r="S82" s="44">
        <f t="shared" si="5"/>
        <v>15.85</v>
      </c>
      <c r="T82" s="44">
        <f t="shared" si="6"/>
        <v>3.1666666666666665</v>
      </c>
      <c r="U82" s="44">
        <f t="shared" si="7"/>
        <v>0</v>
      </c>
      <c r="V82" s="45"/>
    </row>
    <row r="83" spans="1:22" s="10" customFormat="1" ht="15" customHeight="1">
      <c r="A83" s="43">
        <v>35277</v>
      </c>
      <c r="B83" s="44">
        <v>1.1</v>
      </c>
      <c r="C83" s="44">
        <v>4.841</v>
      </c>
      <c r="D83" s="80">
        <v>2469</v>
      </c>
      <c r="E83" s="80">
        <v>2511</v>
      </c>
      <c r="F83" s="44">
        <v>7.8</v>
      </c>
      <c r="G83" s="80">
        <v>420</v>
      </c>
      <c r="H83" s="80">
        <v>1123</v>
      </c>
      <c r="I83" s="80">
        <v>0</v>
      </c>
      <c r="J83" s="80">
        <v>132</v>
      </c>
      <c r="K83" s="80">
        <v>1024</v>
      </c>
      <c r="L83" s="80">
        <v>307</v>
      </c>
      <c r="M83" s="80">
        <v>62</v>
      </c>
      <c r="N83" s="44">
        <v>0.7</v>
      </c>
      <c r="O83" s="46" t="s">
        <v>33</v>
      </c>
      <c r="P83" s="80"/>
      <c r="Q83" s="44"/>
      <c r="R83" s="44">
        <f t="shared" si="4"/>
        <v>0</v>
      </c>
      <c r="S83" s="44">
        <f t="shared" si="5"/>
        <v>15.35</v>
      </c>
      <c r="T83" s="44">
        <f t="shared" si="6"/>
        <v>5.166666666666667</v>
      </c>
      <c r="U83" s="44">
        <f t="shared" si="7"/>
        <v>0</v>
      </c>
      <c r="V83" s="45"/>
    </row>
    <row r="84" spans="1:22" s="10" customFormat="1" ht="15" customHeight="1">
      <c r="A84" s="43">
        <v>35305</v>
      </c>
      <c r="B84" s="44">
        <v>0.56</v>
      </c>
      <c r="C84" s="44">
        <v>0.645</v>
      </c>
      <c r="D84" s="80">
        <v>3761</v>
      </c>
      <c r="E84" s="80">
        <v>4248</v>
      </c>
      <c r="F84" s="44">
        <v>7.8</v>
      </c>
      <c r="G84" s="80">
        <v>908</v>
      </c>
      <c r="H84" s="80">
        <v>1590</v>
      </c>
      <c r="I84" s="80">
        <v>0</v>
      </c>
      <c r="J84" s="80">
        <v>116</v>
      </c>
      <c r="K84" s="80">
        <v>1264</v>
      </c>
      <c r="L84" s="80">
        <v>312</v>
      </c>
      <c r="M84" s="80">
        <v>118</v>
      </c>
      <c r="N84" s="44">
        <v>0.6</v>
      </c>
      <c r="O84" s="46" t="s">
        <v>33</v>
      </c>
      <c r="P84" s="80"/>
      <c r="Q84" s="44"/>
      <c r="R84" s="44">
        <f t="shared" si="4"/>
        <v>0</v>
      </c>
      <c r="S84" s="44">
        <f t="shared" si="5"/>
        <v>15.6</v>
      </c>
      <c r="T84" s="44">
        <f t="shared" si="6"/>
        <v>9.833333333333334</v>
      </c>
      <c r="U84" s="44">
        <f t="shared" si="7"/>
        <v>0</v>
      </c>
      <c r="V84" s="45"/>
    </row>
    <row r="85" spans="1:22" s="10" customFormat="1" ht="15" customHeight="1">
      <c r="A85" s="43">
        <v>35417</v>
      </c>
      <c r="B85" s="44">
        <v>0.5</v>
      </c>
      <c r="C85" s="44">
        <v>0.429</v>
      </c>
      <c r="D85" s="80">
        <v>3383</v>
      </c>
      <c r="E85" s="80">
        <v>3573</v>
      </c>
      <c r="F85" s="44">
        <v>7.85</v>
      </c>
      <c r="G85" s="80">
        <v>656</v>
      </c>
      <c r="H85" s="80">
        <v>1434</v>
      </c>
      <c r="I85" s="80">
        <v>0</v>
      </c>
      <c r="J85" s="80">
        <v>52</v>
      </c>
      <c r="K85" s="80">
        <v>1192</v>
      </c>
      <c r="L85" s="80">
        <v>365</v>
      </c>
      <c r="M85" s="80">
        <v>68</v>
      </c>
      <c r="N85" s="44">
        <v>0.9</v>
      </c>
      <c r="O85" s="46" t="s">
        <v>33</v>
      </c>
      <c r="P85" s="80"/>
      <c r="Q85" s="44"/>
      <c r="R85" s="44">
        <f t="shared" si="4"/>
        <v>0</v>
      </c>
      <c r="S85" s="44">
        <f t="shared" si="5"/>
        <v>18.25</v>
      </c>
      <c r="T85" s="44">
        <f t="shared" si="6"/>
        <v>5.666666666666667</v>
      </c>
      <c r="U85" s="44">
        <f t="shared" si="7"/>
        <v>0</v>
      </c>
      <c r="V85" s="45"/>
    </row>
    <row r="86" spans="1:22" s="10" customFormat="1" ht="15" customHeight="1">
      <c r="A86" s="43">
        <v>35607</v>
      </c>
      <c r="B86" s="44">
        <v>0.53</v>
      </c>
      <c r="C86" s="44">
        <v>0.52</v>
      </c>
      <c r="D86" s="80">
        <v>2519</v>
      </c>
      <c r="E86" s="80">
        <v>2635</v>
      </c>
      <c r="F86" s="44">
        <v>8</v>
      </c>
      <c r="G86" s="80">
        <v>416</v>
      </c>
      <c r="H86" s="80">
        <v>1148</v>
      </c>
      <c r="I86" s="80">
        <v>0</v>
      </c>
      <c r="J86" s="80">
        <v>136</v>
      </c>
      <c r="K86" s="80">
        <v>1120</v>
      </c>
      <c r="L86" s="80">
        <v>349</v>
      </c>
      <c r="M86" s="80">
        <v>60</v>
      </c>
      <c r="N86" s="44">
        <v>72</v>
      </c>
      <c r="O86" s="46" t="s">
        <v>33</v>
      </c>
      <c r="P86" s="80"/>
      <c r="Q86" s="44"/>
      <c r="R86" s="44">
        <f t="shared" si="4"/>
        <v>0</v>
      </c>
      <c r="S86" s="44">
        <f t="shared" si="5"/>
        <v>17.45</v>
      </c>
      <c r="T86" s="44">
        <f t="shared" si="6"/>
        <v>5</v>
      </c>
      <c r="U86" s="44">
        <f t="shared" si="7"/>
        <v>0</v>
      </c>
      <c r="V86" s="45"/>
    </row>
    <row r="87" spans="1:22" s="10" customFormat="1" ht="15" customHeight="1">
      <c r="A87" s="43">
        <v>35670</v>
      </c>
      <c r="B87" s="44">
        <v>0.68</v>
      </c>
      <c r="C87" s="44">
        <v>1.3</v>
      </c>
      <c r="D87" s="80">
        <v>3311</v>
      </c>
      <c r="E87" s="80">
        <v>3330</v>
      </c>
      <c r="F87" s="44">
        <v>7.9</v>
      </c>
      <c r="G87" s="80">
        <v>744</v>
      </c>
      <c r="H87" s="80">
        <v>1132</v>
      </c>
      <c r="I87" s="80">
        <v>0</v>
      </c>
      <c r="J87" s="80">
        <v>120</v>
      </c>
      <c r="K87" s="80">
        <v>1160</v>
      </c>
      <c r="L87" s="80">
        <v>400</v>
      </c>
      <c r="M87" s="80">
        <v>39</v>
      </c>
      <c r="N87" s="44"/>
      <c r="O87" s="46"/>
      <c r="P87" s="80">
        <v>575</v>
      </c>
      <c r="Q87" s="44">
        <v>5.8</v>
      </c>
      <c r="R87" s="44">
        <f t="shared" si="4"/>
        <v>5.376033305704703</v>
      </c>
      <c r="S87" s="44">
        <f t="shared" si="5"/>
        <v>20</v>
      </c>
      <c r="T87" s="44">
        <f t="shared" si="6"/>
        <v>3.25</v>
      </c>
      <c r="U87" s="44">
        <f t="shared" si="7"/>
        <v>25</v>
      </c>
      <c r="V87" s="45"/>
    </row>
    <row r="88" spans="1:22" s="10" customFormat="1" ht="15" customHeight="1">
      <c r="A88" s="43">
        <v>35790</v>
      </c>
      <c r="B88" s="44">
        <v>0.95</v>
      </c>
      <c r="C88" s="44">
        <v>3.42</v>
      </c>
      <c r="D88" s="80"/>
      <c r="E88" s="80"/>
      <c r="F88" s="44"/>
      <c r="G88" s="80"/>
      <c r="H88" s="80"/>
      <c r="I88" s="80"/>
      <c r="J88" s="80"/>
      <c r="K88" s="80"/>
      <c r="L88" s="80"/>
      <c r="M88" s="80"/>
      <c r="N88" s="44"/>
      <c r="O88" s="46"/>
      <c r="P88" s="80"/>
      <c r="Q88" s="44"/>
      <c r="R88" s="44"/>
      <c r="S88" s="44"/>
      <c r="T88" s="44"/>
      <c r="U88" s="44"/>
      <c r="V88" s="45"/>
    </row>
    <row r="89" spans="1:22" s="10" customFormat="1" ht="15" customHeight="1">
      <c r="A89" s="43">
        <v>35823</v>
      </c>
      <c r="B89" s="44">
        <v>0.66</v>
      </c>
      <c r="C89" s="44">
        <v>0.99</v>
      </c>
      <c r="D89" s="80"/>
      <c r="E89" s="80"/>
      <c r="F89" s="44"/>
      <c r="G89" s="80"/>
      <c r="H89" s="80"/>
      <c r="I89" s="80"/>
      <c r="J89" s="80"/>
      <c r="K89" s="80"/>
      <c r="L89" s="80"/>
      <c r="M89" s="80"/>
      <c r="N89" s="44"/>
      <c r="O89" s="46"/>
      <c r="P89" s="80"/>
      <c r="Q89" s="44"/>
      <c r="R89" s="44"/>
      <c r="S89" s="44"/>
      <c r="T89" s="44"/>
      <c r="U89" s="44"/>
      <c r="V89" s="45"/>
    </row>
    <row r="90" spans="1:22" s="10" customFormat="1" ht="15" customHeight="1">
      <c r="A90" s="43">
        <v>35853</v>
      </c>
      <c r="B90" s="44">
        <v>1.87</v>
      </c>
      <c r="C90" s="44">
        <v>15.3</v>
      </c>
      <c r="D90" s="80">
        <v>2010</v>
      </c>
      <c r="E90" s="80">
        <v>2205</v>
      </c>
      <c r="F90" s="44">
        <v>7.6</v>
      </c>
      <c r="G90" s="80">
        <v>330</v>
      </c>
      <c r="H90" s="80">
        <v>880</v>
      </c>
      <c r="I90" s="80">
        <v>0</v>
      </c>
      <c r="J90" s="80">
        <v>124</v>
      </c>
      <c r="K90" s="80">
        <v>850</v>
      </c>
      <c r="L90" s="80">
        <v>280</v>
      </c>
      <c r="M90" s="80">
        <v>36.4</v>
      </c>
      <c r="N90" s="44"/>
      <c r="O90" s="46"/>
      <c r="P90" s="80">
        <v>299</v>
      </c>
      <c r="Q90" s="44">
        <v>15.6</v>
      </c>
      <c r="R90" s="44">
        <f t="shared" si="4"/>
        <v>3.3002294618006576</v>
      </c>
      <c r="S90" s="44">
        <f t="shared" si="5"/>
        <v>14</v>
      </c>
      <c r="T90" s="44">
        <f t="shared" si="6"/>
        <v>3.033333333333333</v>
      </c>
      <c r="U90" s="44">
        <f t="shared" si="7"/>
        <v>13</v>
      </c>
      <c r="V90" s="45"/>
    </row>
    <row r="91" spans="1:22" s="10" customFormat="1" ht="15" customHeight="1">
      <c r="A91" s="43">
        <v>35880</v>
      </c>
      <c r="B91" s="44">
        <v>1.64</v>
      </c>
      <c r="C91" s="44">
        <v>12.88</v>
      </c>
      <c r="D91" s="80">
        <v>2073</v>
      </c>
      <c r="E91" s="80">
        <v>2710</v>
      </c>
      <c r="F91" s="44">
        <v>7.7</v>
      </c>
      <c r="G91" s="80">
        <v>344</v>
      </c>
      <c r="H91" s="80">
        <v>879</v>
      </c>
      <c r="I91" s="80">
        <v>0</v>
      </c>
      <c r="J91" s="80">
        <v>120</v>
      </c>
      <c r="K91" s="80">
        <v>860</v>
      </c>
      <c r="L91" s="80">
        <v>238</v>
      </c>
      <c r="M91" s="80">
        <v>64</v>
      </c>
      <c r="N91" s="44"/>
      <c r="O91" s="46"/>
      <c r="P91" s="80">
        <v>241.5</v>
      </c>
      <c r="Q91" s="44">
        <v>7.8</v>
      </c>
      <c r="R91" s="44">
        <f t="shared" si="4"/>
        <v>2.7511179337831964</v>
      </c>
      <c r="S91" s="44">
        <f t="shared" si="5"/>
        <v>11.9</v>
      </c>
      <c r="T91" s="44">
        <f t="shared" si="6"/>
        <v>5.333333333333333</v>
      </c>
      <c r="U91" s="44">
        <f t="shared" si="7"/>
        <v>10.5</v>
      </c>
      <c r="V91" s="45"/>
    </row>
    <row r="92" spans="1:22" s="10" customFormat="1" ht="15" customHeight="1">
      <c r="A92" s="43">
        <v>35922</v>
      </c>
      <c r="B92" s="44"/>
      <c r="C92" s="44">
        <v>29.56</v>
      </c>
      <c r="D92" s="80">
        <v>1852</v>
      </c>
      <c r="E92" s="80">
        <v>2600</v>
      </c>
      <c r="F92" s="44">
        <v>7.7</v>
      </c>
      <c r="G92" s="80">
        <v>320</v>
      </c>
      <c r="H92" s="80">
        <v>834</v>
      </c>
      <c r="I92" s="80">
        <v>0</v>
      </c>
      <c r="J92" s="80">
        <v>124</v>
      </c>
      <c r="K92" s="80">
        <v>900</v>
      </c>
      <c r="L92" s="80">
        <v>206</v>
      </c>
      <c r="M92" s="80">
        <v>93</v>
      </c>
      <c r="N92" s="44"/>
      <c r="O92" s="46"/>
      <c r="P92" s="80">
        <v>299</v>
      </c>
      <c r="Q92" s="44">
        <v>11.7</v>
      </c>
      <c r="R92" s="44">
        <f t="shared" si="4"/>
        <v>3.4528826491882483</v>
      </c>
      <c r="S92" s="44">
        <f t="shared" si="5"/>
        <v>10.3</v>
      </c>
      <c r="T92" s="44">
        <f t="shared" si="6"/>
        <v>7.75</v>
      </c>
      <c r="U92" s="44">
        <f t="shared" si="7"/>
        <v>13</v>
      </c>
      <c r="V92" s="45"/>
    </row>
    <row r="93" spans="1:22" s="10" customFormat="1" ht="15" customHeight="1">
      <c r="A93" s="43">
        <v>35949</v>
      </c>
      <c r="B93" s="44">
        <v>1.85</v>
      </c>
      <c r="C93" s="44">
        <v>15.84</v>
      </c>
      <c r="D93" s="80">
        <v>1949</v>
      </c>
      <c r="E93" s="80">
        <v>2457</v>
      </c>
      <c r="F93" s="44">
        <v>7.6</v>
      </c>
      <c r="G93" s="80">
        <v>410</v>
      </c>
      <c r="H93" s="80">
        <v>930</v>
      </c>
      <c r="I93" s="80">
        <v>0</v>
      </c>
      <c r="J93" s="80">
        <v>120</v>
      </c>
      <c r="K93" s="80">
        <v>960</v>
      </c>
      <c r="L93" s="80">
        <v>117</v>
      </c>
      <c r="M93" s="80">
        <v>162</v>
      </c>
      <c r="N93" s="44"/>
      <c r="O93" s="46"/>
      <c r="P93" s="80">
        <v>276</v>
      </c>
      <c r="Q93" s="44">
        <v>11.7</v>
      </c>
      <c r="R93" s="44">
        <f t="shared" si="4"/>
        <v>3.3806170189140663</v>
      </c>
      <c r="S93" s="44">
        <f t="shared" si="5"/>
        <v>5.85</v>
      </c>
      <c r="T93" s="44">
        <f t="shared" si="6"/>
        <v>13.5</v>
      </c>
      <c r="U93" s="44">
        <f t="shared" si="7"/>
        <v>12</v>
      </c>
      <c r="V93" s="45"/>
    </row>
    <row r="94" spans="1:22" s="10" customFormat="1" ht="15" customHeight="1">
      <c r="A94" s="43">
        <v>35969</v>
      </c>
      <c r="B94" s="44"/>
      <c r="C94" s="44"/>
      <c r="D94" s="80">
        <v>2944</v>
      </c>
      <c r="E94" s="80">
        <v>3680</v>
      </c>
      <c r="F94" s="44">
        <v>7.8</v>
      </c>
      <c r="G94" s="80">
        <v>530</v>
      </c>
      <c r="H94" s="80">
        <v>1195</v>
      </c>
      <c r="I94" s="80">
        <v>0</v>
      </c>
      <c r="J94" s="80">
        <v>140</v>
      </c>
      <c r="K94" s="80">
        <v>1210</v>
      </c>
      <c r="L94" s="80">
        <v>368</v>
      </c>
      <c r="M94" s="80">
        <v>70</v>
      </c>
      <c r="N94" s="44"/>
      <c r="O94" s="46"/>
      <c r="P94" s="80">
        <v>483</v>
      </c>
      <c r="Q94" s="44">
        <v>19.5</v>
      </c>
      <c r="R94" s="44">
        <f t="shared" si="4"/>
        <v>4.5484104398481655</v>
      </c>
      <c r="S94" s="44">
        <f t="shared" si="5"/>
        <v>18.4</v>
      </c>
      <c r="T94" s="44">
        <f t="shared" si="6"/>
        <v>5.833333333333333</v>
      </c>
      <c r="U94" s="44">
        <f t="shared" si="7"/>
        <v>21</v>
      </c>
      <c r="V94" s="45"/>
    </row>
    <row r="95" spans="1:22" s="10" customFormat="1" ht="15" customHeight="1">
      <c r="A95" s="43">
        <v>35977</v>
      </c>
      <c r="B95" s="44">
        <v>1.57</v>
      </c>
      <c r="C95" s="44">
        <v>11.43</v>
      </c>
      <c r="D95" s="80"/>
      <c r="E95" s="80"/>
      <c r="F95" s="44"/>
      <c r="G95" s="80"/>
      <c r="H95" s="80"/>
      <c r="I95" s="80"/>
      <c r="J95" s="80"/>
      <c r="K95" s="80"/>
      <c r="L95" s="80"/>
      <c r="M95" s="80"/>
      <c r="N95" s="44"/>
      <c r="O95" s="46"/>
      <c r="P95" s="80"/>
      <c r="Q95" s="44"/>
      <c r="R95" s="44"/>
      <c r="S95" s="44"/>
      <c r="T95" s="44"/>
      <c r="U95" s="44"/>
      <c r="V95" s="45"/>
    </row>
    <row r="96" spans="1:22" s="10" customFormat="1" ht="15" customHeight="1">
      <c r="A96" s="43">
        <v>36013</v>
      </c>
      <c r="B96" s="44"/>
      <c r="C96" s="44"/>
      <c r="D96" s="80">
        <v>1785</v>
      </c>
      <c r="E96" s="80">
        <v>2232</v>
      </c>
      <c r="F96" s="44">
        <v>8</v>
      </c>
      <c r="G96" s="80">
        <v>380</v>
      </c>
      <c r="H96" s="80">
        <v>929</v>
      </c>
      <c r="I96" s="80">
        <v>0</v>
      </c>
      <c r="J96" s="80">
        <v>120</v>
      </c>
      <c r="K96" s="80">
        <v>1020</v>
      </c>
      <c r="L96" s="80">
        <v>344</v>
      </c>
      <c r="M96" s="80">
        <v>38.8</v>
      </c>
      <c r="N96" s="44"/>
      <c r="O96" s="46"/>
      <c r="P96" s="80">
        <v>253</v>
      </c>
      <c r="Q96" s="44">
        <v>7.8</v>
      </c>
      <c r="R96" s="44">
        <f t="shared" si="4"/>
        <v>2.535837029855045</v>
      </c>
      <c r="S96" s="44">
        <f t="shared" si="5"/>
        <v>17.2</v>
      </c>
      <c r="T96" s="44">
        <f t="shared" si="6"/>
        <v>3.233333333333333</v>
      </c>
      <c r="U96" s="44">
        <f t="shared" si="7"/>
        <v>11</v>
      </c>
      <c r="V96" s="45"/>
    </row>
    <row r="97" spans="1:22" s="10" customFormat="1" ht="15" customHeight="1">
      <c r="A97" s="43">
        <v>36034</v>
      </c>
      <c r="B97" s="44">
        <v>1.1</v>
      </c>
      <c r="C97" s="44">
        <v>3.98</v>
      </c>
      <c r="D97" s="80">
        <v>3108</v>
      </c>
      <c r="E97" s="80">
        <v>3885</v>
      </c>
      <c r="F97" s="44">
        <v>7.8</v>
      </c>
      <c r="G97" s="80">
        <v>770</v>
      </c>
      <c r="H97" s="80">
        <v>1415</v>
      </c>
      <c r="I97" s="80">
        <v>0</v>
      </c>
      <c r="J97" s="80">
        <v>128</v>
      </c>
      <c r="K97" s="80">
        <v>1140</v>
      </c>
      <c r="L97" s="80">
        <v>392</v>
      </c>
      <c r="M97" s="80">
        <v>38.8</v>
      </c>
      <c r="N97" s="44"/>
      <c r="O97" s="46"/>
      <c r="P97" s="80">
        <v>529</v>
      </c>
      <c r="Q97" s="44">
        <v>7.8</v>
      </c>
      <c r="R97" s="44">
        <f t="shared" si="4"/>
        <v>4.99331839500274</v>
      </c>
      <c r="S97" s="44">
        <f t="shared" si="5"/>
        <v>19.6</v>
      </c>
      <c r="T97" s="44">
        <f t="shared" si="6"/>
        <v>3.233333333333333</v>
      </c>
      <c r="U97" s="44">
        <f t="shared" si="7"/>
        <v>23</v>
      </c>
      <c r="V97" s="45"/>
    </row>
    <row r="98" spans="1:22" s="10" customFormat="1" ht="15" customHeight="1">
      <c r="A98" s="43">
        <v>36069</v>
      </c>
      <c r="B98" s="44">
        <v>0.8</v>
      </c>
      <c r="C98" s="44">
        <v>1.3</v>
      </c>
      <c r="D98" s="80">
        <v>4613</v>
      </c>
      <c r="E98" s="80">
        <v>5766</v>
      </c>
      <c r="F98" s="44">
        <v>7.9</v>
      </c>
      <c r="G98" s="80">
        <v>1390</v>
      </c>
      <c r="H98" s="80">
        <v>2025</v>
      </c>
      <c r="I98" s="80">
        <v>0</v>
      </c>
      <c r="J98" s="80">
        <v>140</v>
      </c>
      <c r="K98" s="80">
        <v>1740</v>
      </c>
      <c r="L98" s="80">
        <v>476</v>
      </c>
      <c r="M98" s="80">
        <v>133</v>
      </c>
      <c r="N98" s="44"/>
      <c r="O98" s="46"/>
      <c r="P98" s="80">
        <v>1173</v>
      </c>
      <c r="Q98" s="44">
        <v>35</v>
      </c>
      <c r="R98" s="44">
        <f t="shared" si="4"/>
        <v>9.415161773956104</v>
      </c>
      <c r="S98" s="44">
        <f t="shared" si="5"/>
        <v>23.8</v>
      </c>
      <c r="T98" s="44">
        <f t="shared" si="6"/>
        <v>11.083333333333334</v>
      </c>
      <c r="U98" s="44">
        <f t="shared" si="7"/>
        <v>51</v>
      </c>
      <c r="V98" s="45"/>
    </row>
    <row r="99" spans="1:22" s="10" customFormat="1" ht="15" customHeight="1">
      <c r="A99" s="43">
        <v>36097</v>
      </c>
      <c r="B99" s="44">
        <v>0.6</v>
      </c>
      <c r="C99" s="44">
        <v>0.37</v>
      </c>
      <c r="D99" s="80">
        <v>6019</v>
      </c>
      <c r="E99" s="80">
        <v>7524</v>
      </c>
      <c r="F99" s="44">
        <v>7.6</v>
      </c>
      <c r="G99" s="80">
        <v>1860</v>
      </c>
      <c r="H99" s="80">
        <v>2348</v>
      </c>
      <c r="I99" s="80">
        <v>0</v>
      </c>
      <c r="J99" s="80">
        <v>132</v>
      </c>
      <c r="K99" s="80">
        <v>2080</v>
      </c>
      <c r="L99" s="80">
        <v>592</v>
      </c>
      <c r="M99" s="80">
        <v>145</v>
      </c>
      <c r="N99" s="44"/>
      <c r="O99" s="46"/>
      <c r="P99" s="80">
        <v>1472</v>
      </c>
      <c r="Q99" s="44">
        <v>35</v>
      </c>
      <c r="R99" s="44">
        <f t="shared" si="4"/>
        <v>10.720152707429602</v>
      </c>
      <c r="S99" s="44">
        <f t="shared" si="5"/>
        <v>29.6</v>
      </c>
      <c r="T99" s="44">
        <f t="shared" si="6"/>
        <v>12.083333333333334</v>
      </c>
      <c r="U99" s="44">
        <f t="shared" si="7"/>
        <v>64</v>
      </c>
      <c r="V99" s="45"/>
    </row>
    <row r="100" spans="1:22" s="10" customFormat="1" ht="15" customHeight="1">
      <c r="A100" s="43">
        <v>36125</v>
      </c>
      <c r="B100" s="44">
        <v>0.48</v>
      </c>
      <c r="C100" s="44"/>
      <c r="D100" s="80">
        <v>7858</v>
      </c>
      <c r="E100" s="80">
        <v>9823</v>
      </c>
      <c r="F100" s="44">
        <v>7.3</v>
      </c>
      <c r="G100" s="80">
        <v>2800</v>
      </c>
      <c r="H100" s="80">
        <v>2959</v>
      </c>
      <c r="I100" s="80">
        <v>0</v>
      </c>
      <c r="J100" s="80">
        <v>180</v>
      </c>
      <c r="K100" s="80">
        <v>2380</v>
      </c>
      <c r="L100" s="80">
        <v>660</v>
      </c>
      <c r="M100" s="80">
        <v>177</v>
      </c>
      <c r="N100" s="44"/>
      <c r="O100" s="46"/>
      <c r="P100" s="80">
        <v>2070</v>
      </c>
      <c r="Q100" s="44">
        <v>42.9</v>
      </c>
      <c r="R100" s="44">
        <f t="shared" si="4"/>
        <v>14.164010556563406</v>
      </c>
      <c r="S100" s="44">
        <f t="shared" si="5"/>
        <v>33</v>
      </c>
      <c r="T100" s="44">
        <f t="shared" si="6"/>
        <v>14.75</v>
      </c>
      <c r="U100" s="44">
        <f t="shared" si="7"/>
        <v>90</v>
      </c>
      <c r="V100" s="45"/>
    </row>
    <row r="101" spans="1:22" s="10" customFormat="1" ht="15" customHeight="1">
      <c r="A101" s="43">
        <v>36307</v>
      </c>
      <c r="B101" s="44">
        <v>0.74</v>
      </c>
      <c r="C101" s="44">
        <v>1</v>
      </c>
      <c r="D101" s="80">
        <v>2454</v>
      </c>
      <c r="E101" s="80">
        <v>3068</v>
      </c>
      <c r="F101" s="44">
        <v>7.8</v>
      </c>
      <c r="G101" s="80">
        <v>480</v>
      </c>
      <c r="H101" s="80">
        <v>1253</v>
      </c>
      <c r="I101" s="80">
        <v>0</v>
      </c>
      <c r="J101" s="80">
        <v>140</v>
      </c>
      <c r="K101" s="80">
        <v>1220</v>
      </c>
      <c r="L101" s="80">
        <v>388</v>
      </c>
      <c r="M101" s="80">
        <v>60.7</v>
      </c>
      <c r="N101" s="44"/>
      <c r="O101" s="46"/>
      <c r="P101" s="80"/>
      <c r="Q101" s="44"/>
      <c r="R101" s="44">
        <f t="shared" si="4"/>
        <v>0</v>
      </c>
      <c r="S101" s="44">
        <f t="shared" si="5"/>
        <v>19.4</v>
      </c>
      <c r="T101" s="44">
        <f t="shared" si="6"/>
        <v>5.058333333333334</v>
      </c>
      <c r="U101" s="44">
        <f t="shared" si="7"/>
        <v>0</v>
      </c>
      <c r="V101" s="45"/>
    </row>
    <row r="102" spans="1:22" s="10" customFormat="1" ht="15" customHeight="1">
      <c r="A102" s="43">
        <v>36349</v>
      </c>
      <c r="B102" s="44">
        <v>1.3</v>
      </c>
      <c r="C102" s="44">
        <v>6.6</v>
      </c>
      <c r="D102" s="80">
        <v>2227</v>
      </c>
      <c r="E102" s="80">
        <v>2784</v>
      </c>
      <c r="F102" s="44">
        <v>7.7</v>
      </c>
      <c r="G102" s="80">
        <v>420</v>
      </c>
      <c r="H102" s="80">
        <v>1168</v>
      </c>
      <c r="I102" s="80">
        <v>0</v>
      </c>
      <c r="J102" s="80">
        <v>120</v>
      </c>
      <c r="K102" s="80">
        <v>1140</v>
      </c>
      <c r="L102" s="80">
        <v>372</v>
      </c>
      <c r="M102" s="80">
        <v>51</v>
      </c>
      <c r="N102" s="44"/>
      <c r="O102" s="46"/>
      <c r="P102" s="80">
        <v>391</v>
      </c>
      <c r="Q102" s="44">
        <v>11.7</v>
      </c>
      <c r="R102" s="44">
        <f t="shared" si="4"/>
        <v>3.734235056820857</v>
      </c>
      <c r="S102" s="44">
        <f t="shared" si="5"/>
        <v>18.6</v>
      </c>
      <c r="T102" s="44">
        <f t="shared" si="6"/>
        <v>4.25</v>
      </c>
      <c r="U102" s="44">
        <f t="shared" si="7"/>
        <v>17</v>
      </c>
      <c r="V102" s="45"/>
    </row>
    <row r="103" spans="1:22" s="10" customFormat="1" ht="15" customHeight="1">
      <c r="A103" s="43">
        <v>36377</v>
      </c>
      <c r="B103" s="44">
        <v>1.24</v>
      </c>
      <c r="C103" s="44">
        <v>5.32</v>
      </c>
      <c r="D103" s="80">
        <v>2280</v>
      </c>
      <c r="E103" s="80">
        <v>2850</v>
      </c>
      <c r="F103" s="44">
        <v>7.8</v>
      </c>
      <c r="G103" s="80">
        <v>496</v>
      </c>
      <c r="H103" s="80">
        <v>1118</v>
      </c>
      <c r="I103" s="80">
        <v>0</v>
      </c>
      <c r="J103" s="80">
        <v>136</v>
      </c>
      <c r="K103" s="80">
        <v>1184</v>
      </c>
      <c r="L103" s="80">
        <v>384</v>
      </c>
      <c r="M103" s="80">
        <v>54</v>
      </c>
      <c r="N103" s="44"/>
      <c r="O103" s="46"/>
      <c r="P103" s="80">
        <v>391</v>
      </c>
      <c r="Q103" s="44">
        <v>11.7</v>
      </c>
      <c r="R103" s="44">
        <f t="shared" si="4"/>
        <v>3.670584895244009</v>
      </c>
      <c r="S103" s="44">
        <f t="shared" si="5"/>
        <v>19.2</v>
      </c>
      <c r="T103" s="44">
        <f t="shared" si="6"/>
        <v>4.5</v>
      </c>
      <c r="U103" s="44">
        <f t="shared" si="7"/>
        <v>17</v>
      </c>
      <c r="V103" s="45"/>
    </row>
    <row r="104" spans="1:22" s="10" customFormat="1" ht="15" customHeight="1">
      <c r="A104" s="43">
        <v>36404</v>
      </c>
      <c r="B104" s="44">
        <v>0.84</v>
      </c>
      <c r="C104" s="44">
        <v>1.47</v>
      </c>
      <c r="D104" s="80">
        <v>2865</v>
      </c>
      <c r="E104" s="80">
        <v>3582</v>
      </c>
      <c r="F104" s="44">
        <v>7.9</v>
      </c>
      <c r="G104" s="80">
        <v>660</v>
      </c>
      <c r="H104" s="80">
        <v>1339</v>
      </c>
      <c r="I104" s="80">
        <v>0</v>
      </c>
      <c r="J104" s="80">
        <v>116</v>
      </c>
      <c r="K104" s="80">
        <v>1140</v>
      </c>
      <c r="L104" s="80">
        <v>316</v>
      </c>
      <c r="M104" s="80">
        <v>85</v>
      </c>
      <c r="N104" s="44"/>
      <c r="O104" s="46"/>
      <c r="P104" s="80">
        <v>598</v>
      </c>
      <c r="Q104" s="44">
        <v>19.5</v>
      </c>
      <c r="R104" s="44">
        <f t="shared" si="4"/>
        <v>5.9118907627941395</v>
      </c>
      <c r="S104" s="44">
        <f t="shared" si="5"/>
        <v>15.8</v>
      </c>
      <c r="T104" s="44">
        <f t="shared" si="6"/>
        <v>7.083333333333333</v>
      </c>
      <c r="U104" s="44">
        <f t="shared" si="7"/>
        <v>26</v>
      </c>
      <c r="V104" s="45"/>
    </row>
    <row r="105" spans="1:22" s="10" customFormat="1" ht="15" customHeight="1">
      <c r="A105" s="43">
        <v>36432</v>
      </c>
      <c r="B105" s="44">
        <v>0.58</v>
      </c>
      <c r="C105" s="44">
        <v>0.46</v>
      </c>
      <c r="D105" s="80">
        <v>5229</v>
      </c>
      <c r="E105" s="80">
        <v>6536</v>
      </c>
      <c r="F105" s="44">
        <v>8</v>
      </c>
      <c r="G105" s="80">
        <v>1660</v>
      </c>
      <c r="H105" s="80">
        <v>1972</v>
      </c>
      <c r="I105" s="80">
        <v>0</v>
      </c>
      <c r="J105" s="80">
        <v>140</v>
      </c>
      <c r="K105" s="80">
        <v>1800</v>
      </c>
      <c r="L105" s="80">
        <v>504</v>
      </c>
      <c r="M105" s="80">
        <v>131</v>
      </c>
      <c r="N105" s="44"/>
      <c r="O105" s="46"/>
      <c r="P105" s="80"/>
      <c r="Q105" s="44"/>
      <c r="R105" s="44">
        <f t="shared" si="4"/>
        <v>0</v>
      </c>
      <c r="S105" s="44">
        <f t="shared" si="5"/>
        <v>25.2</v>
      </c>
      <c r="T105" s="44">
        <f t="shared" si="6"/>
        <v>10.916666666666666</v>
      </c>
      <c r="U105" s="44">
        <f t="shared" si="7"/>
        <v>0</v>
      </c>
      <c r="V105" s="45"/>
    </row>
    <row r="106" spans="1:22" s="10" customFormat="1" ht="15" customHeight="1">
      <c r="A106" s="43">
        <v>36460</v>
      </c>
      <c r="B106" s="44">
        <v>0.68</v>
      </c>
      <c r="C106" s="44">
        <v>0.78</v>
      </c>
      <c r="D106" s="80">
        <v>4552</v>
      </c>
      <c r="E106" s="80">
        <v>5691</v>
      </c>
      <c r="F106" s="44">
        <v>7.6</v>
      </c>
      <c r="G106" s="80">
        <v>1300</v>
      </c>
      <c r="H106" s="80">
        <v>1766</v>
      </c>
      <c r="I106" s="80">
        <v>0</v>
      </c>
      <c r="J106" s="80">
        <v>112</v>
      </c>
      <c r="K106" s="80">
        <v>1700</v>
      </c>
      <c r="L106" s="80">
        <v>440</v>
      </c>
      <c r="M106" s="80">
        <v>145</v>
      </c>
      <c r="N106" s="44"/>
      <c r="O106" s="46"/>
      <c r="P106" s="80"/>
      <c r="Q106" s="44"/>
      <c r="R106" s="44">
        <f t="shared" si="4"/>
        <v>0</v>
      </c>
      <c r="S106" s="44">
        <f t="shared" si="5"/>
        <v>22</v>
      </c>
      <c r="T106" s="44">
        <f t="shared" si="6"/>
        <v>12.083333333333334</v>
      </c>
      <c r="U106" s="44">
        <f t="shared" si="7"/>
        <v>0</v>
      </c>
      <c r="V106" s="45"/>
    </row>
    <row r="107" spans="1:22" s="10" customFormat="1" ht="15" customHeight="1">
      <c r="A107" s="43">
        <v>36494</v>
      </c>
      <c r="B107" s="44">
        <v>1.81</v>
      </c>
      <c r="C107" s="44">
        <v>10.21</v>
      </c>
      <c r="D107" s="80">
        <v>1649</v>
      </c>
      <c r="E107" s="80">
        <v>2062</v>
      </c>
      <c r="F107" s="44">
        <v>7.3</v>
      </c>
      <c r="G107" s="80">
        <v>310</v>
      </c>
      <c r="H107" s="80">
        <v>835</v>
      </c>
      <c r="I107" s="80">
        <v>0</v>
      </c>
      <c r="J107" s="80">
        <v>104</v>
      </c>
      <c r="K107" s="80">
        <v>730</v>
      </c>
      <c r="L107" s="80">
        <v>248</v>
      </c>
      <c r="M107" s="80">
        <v>26.7</v>
      </c>
      <c r="N107" s="44"/>
      <c r="O107" s="46"/>
      <c r="P107" s="80">
        <v>345</v>
      </c>
      <c r="Q107" s="44">
        <v>11.7</v>
      </c>
      <c r="R107" s="44">
        <f t="shared" si="4"/>
        <v>4.080594177771575</v>
      </c>
      <c r="S107" s="44">
        <f t="shared" si="5"/>
        <v>12.4</v>
      </c>
      <c r="T107" s="44">
        <f t="shared" si="6"/>
        <v>2.225</v>
      </c>
      <c r="U107" s="44">
        <f t="shared" si="7"/>
        <v>15</v>
      </c>
      <c r="V107" s="45"/>
    </row>
    <row r="108" spans="1:22" s="10" customFormat="1" ht="15" customHeight="1">
      <c r="A108" s="43">
        <v>36516</v>
      </c>
      <c r="B108" s="44">
        <v>1.35</v>
      </c>
      <c r="C108" s="44">
        <v>7.1</v>
      </c>
      <c r="D108" s="80">
        <v>2022</v>
      </c>
      <c r="E108" s="80">
        <v>2527</v>
      </c>
      <c r="F108" s="44">
        <v>7.5</v>
      </c>
      <c r="G108" s="80">
        <v>380</v>
      </c>
      <c r="H108" s="80">
        <v>946</v>
      </c>
      <c r="I108" s="80">
        <v>0</v>
      </c>
      <c r="J108" s="80">
        <v>104</v>
      </c>
      <c r="K108" s="80">
        <v>770</v>
      </c>
      <c r="L108" s="80">
        <v>272</v>
      </c>
      <c r="M108" s="80">
        <v>21.8</v>
      </c>
      <c r="N108" s="44"/>
      <c r="O108" s="46"/>
      <c r="P108" s="80">
        <v>345</v>
      </c>
      <c r="Q108" s="44">
        <v>5.9</v>
      </c>
      <c r="R108" s="44">
        <f t="shared" si="4"/>
        <v>3.9380615214610573</v>
      </c>
      <c r="S108" s="44">
        <f t="shared" si="5"/>
        <v>13.6</v>
      </c>
      <c r="T108" s="44">
        <f t="shared" si="6"/>
        <v>1.8166666666666667</v>
      </c>
      <c r="U108" s="44">
        <f t="shared" si="7"/>
        <v>15</v>
      </c>
      <c r="V108" s="45"/>
    </row>
    <row r="109" spans="1:22" s="10" customFormat="1" ht="15" customHeight="1">
      <c r="A109" s="43">
        <v>36552</v>
      </c>
      <c r="B109" s="44">
        <v>0.83</v>
      </c>
      <c r="C109" s="44">
        <v>1.7</v>
      </c>
      <c r="D109" s="80">
        <v>2652</v>
      </c>
      <c r="E109" s="80">
        <v>3316</v>
      </c>
      <c r="F109" s="44">
        <v>7.9</v>
      </c>
      <c r="G109" s="80">
        <v>650</v>
      </c>
      <c r="H109" s="80">
        <v>1223</v>
      </c>
      <c r="I109" s="80">
        <v>0</v>
      </c>
      <c r="J109" s="80">
        <v>100</v>
      </c>
      <c r="K109" s="80">
        <v>1020</v>
      </c>
      <c r="L109" s="80">
        <v>300</v>
      </c>
      <c r="M109" s="80">
        <v>65</v>
      </c>
      <c r="N109" s="44"/>
      <c r="O109" s="46"/>
      <c r="P109" s="80">
        <v>506</v>
      </c>
      <c r="Q109" s="44">
        <v>19.5</v>
      </c>
      <c r="R109" s="44">
        <f t="shared" si="4"/>
        <v>5.227979026916841</v>
      </c>
      <c r="S109" s="44">
        <f t="shared" si="5"/>
        <v>15</v>
      </c>
      <c r="T109" s="44">
        <f t="shared" si="6"/>
        <v>5.416666666666667</v>
      </c>
      <c r="U109" s="44">
        <f t="shared" si="7"/>
        <v>22</v>
      </c>
      <c r="V109" s="45"/>
    </row>
    <row r="110" spans="1:22" s="10" customFormat="1" ht="15" customHeight="1">
      <c r="A110" s="43">
        <v>36587</v>
      </c>
      <c r="B110" s="44">
        <v>0.51</v>
      </c>
      <c r="C110" s="44">
        <v>0.13</v>
      </c>
      <c r="D110" s="80">
        <v>9928</v>
      </c>
      <c r="E110" s="80">
        <v>12410</v>
      </c>
      <c r="F110" s="44">
        <v>7.7</v>
      </c>
      <c r="G110" s="80">
        <v>3200</v>
      </c>
      <c r="H110" s="80">
        <v>2592</v>
      </c>
      <c r="I110" s="80">
        <v>0</v>
      </c>
      <c r="J110" s="80">
        <v>140</v>
      </c>
      <c r="K110" s="80">
        <v>2600</v>
      </c>
      <c r="L110" s="80">
        <v>800</v>
      </c>
      <c r="M110" s="80">
        <v>145</v>
      </c>
      <c r="N110" s="44"/>
      <c r="O110" s="46"/>
      <c r="P110" s="80"/>
      <c r="Q110" s="44"/>
      <c r="R110" s="44">
        <f t="shared" si="4"/>
        <v>0</v>
      </c>
      <c r="S110" s="44">
        <f t="shared" si="5"/>
        <v>40</v>
      </c>
      <c r="T110" s="44">
        <f t="shared" si="6"/>
        <v>12.083333333333334</v>
      </c>
      <c r="U110" s="44">
        <f t="shared" si="7"/>
        <v>0</v>
      </c>
      <c r="V110" s="45"/>
    </row>
    <row r="111" spans="1:22" s="10" customFormat="1" ht="15" customHeight="1">
      <c r="A111" s="43">
        <v>36614</v>
      </c>
      <c r="B111" s="44">
        <v>0.49</v>
      </c>
      <c r="C111" s="44">
        <v>0.07</v>
      </c>
      <c r="D111" s="80">
        <v>12960</v>
      </c>
      <c r="E111" s="80">
        <v>16200</v>
      </c>
      <c r="F111" s="44">
        <v>8</v>
      </c>
      <c r="G111" s="80">
        <v>4550</v>
      </c>
      <c r="H111" s="80">
        <v>3015</v>
      </c>
      <c r="I111" s="80">
        <v>0</v>
      </c>
      <c r="J111" s="80">
        <v>152</v>
      </c>
      <c r="K111" s="80">
        <v>3250</v>
      </c>
      <c r="L111" s="80">
        <v>980</v>
      </c>
      <c r="M111" s="80">
        <v>194</v>
      </c>
      <c r="N111" s="44"/>
      <c r="O111" s="46"/>
      <c r="P111" s="80"/>
      <c r="Q111" s="44"/>
      <c r="R111" s="44">
        <f t="shared" si="4"/>
        <v>0</v>
      </c>
      <c r="S111" s="44">
        <f t="shared" si="5"/>
        <v>49</v>
      </c>
      <c r="T111" s="44">
        <f t="shared" si="6"/>
        <v>16.166666666666668</v>
      </c>
      <c r="U111" s="44">
        <f t="shared" si="7"/>
        <v>0</v>
      </c>
      <c r="V111" s="45"/>
    </row>
    <row r="112" spans="1:22" s="10" customFormat="1" ht="15" customHeight="1">
      <c r="A112" s="43">
        <v>36657</v>
      </c>
      <c r="B112" s="44">
        <v>0.8</v>
      </c>
      <c r="C112" s="44">
        <v>1.7</v>
      </c>
      <c r="D112" s="80">
        <v>2409</v>
      </c>
      <c r="E112" s="80">
        <v>3012</v>
      </c>
      <c r="F112" s="44">
        <v>8</v>
      </c>
      <c r="G112" s="80">
        <v>500</v>
      </c>
      <c r="H112" s="80">
        <v>1376</v>
      </c>
      <c r="I112" s="80">
        <v>0</v>
      </c>
      <c r="J112" s="80">
        <v>116</v>
      </c>
      <c r="K112" s="80">
        <v>1250</v>
      </c>
      <c r="L112" s="80">
        <v>352</v>
      </c>
      <c r="M112" s="80">
        <v>89.9</v>
      </c>
      <c r="N112" s="44"/>
      <c r="O112" s="46"/>
      <c r="P112" s="80">
        <v>483</v>
      </c>
      <c r="Q112" s="44">
        <v>15.6</v>
      </c>
      <c r="R112" s="44">
        <f t="shared" si="4"/>
        <v>4.545301933448558</v>
      </c>
      <c r="S112" s="44">
        <f t="shared" si="5"/>
        <v>17.6</v>
      </c>
      <c r="T112" s="44">
        <f t="shared" si="6"/>
        <v>7.491666666666667</v>
      </c>
      <c r="U112" s="44">
        <f t="shared" si="7"/>
        <v>21</v>
      </c>
      <c r="V112" s="45"/>
    </row>
    <row r="113" spans="1:22" s="10" customFormat="1" ht="15" customHeight="1">
      <c r="A113" s="43">
        <v>36678</v>
      </c>
      <c r="B113" s="44">
        <v>0.7</v>
      </c>
      <c r="C113" s="44">
        <v>1</v>
      </c>
      <c r="D113" s="80">
        <v>3352</v>
      </c>
      <c r="E113" s="80">
        <v>4410</v>
      </c>
      <c r="F113" s="44">
        <v>8</v>
      </c>
      <c r="G113" s="80">
        <v>750</v>
      </c>
      <c r="H113" s="80">
        <v>1358</v>
      </c>
      <c r="I113" s="80">
        <v>0</v>
      </c>
      <c r="J113" s="80">
        <v>116</v>
      </c>
      <c r="K113" s="80">
        <v>1280</v>
      </c>
      <c r="L113" s="80">
        <v>384</v>
      </c>
      <c r="M113" s="80">
        <v>77</v>
      </c>
      <c r="N113" s="44"/>
      <c r="O113" s="46"/>
      <c r="P113" s="80">
        <v>690</v>
      </c>
      <c r="Q113" s="44">
        <v>15.6</v>
      </c>
      <c r="R113" s="44">
        <f t="shared" si="4"/>
        <v>6.3374781736967405</v>
      </c>
      <c r="S113" s="44">
        <f t="shared" si="5"/>
        <v>19.2</v>
      </c>
      <c r="T113" s="44">
        <f t="shared" si="6"/>
        <v>6.416666666666667</v>
      </c>
      <c r="U113" s="44">
        <f t="shared" si="7"/>
        <v>30</v>
      </c>
      <c r="V113" s="45"/>
    </row>
    <row r="114" spans="1:22" s="10" customFormat="1" ht="15" customHeight="1">
      <c r="A114" s="43">
        <v>36735</v>
      </c>
      <c r="B114" s="44">
        <v>1.58</v>
      </c>
      <c r="C114" s="44">
        <v>9.2</v>
      </c>
      <c r="D114" s="80">
        <v>2303</v>
      </c>
      <c r="E114" s="80">
        <v>3030</v>
      </c>
      <c r="F114" s="44">
        <v>7.9</v>
      </c>
      <c r="G114" s="80">
        <v>400</v>
      </c>
      <c r="H114" s="80">
        <v>1072</v>
      </c>
      <c r="I114" s="80">
        <v>0</v>
      </c>
      <c r="J114" s="80">
        <v>136</v>
      </c>
      <c r="K114" s="80">
        <v>1080</v>
      </c>
      <c r="L114" s="80">
        <v>352</v>
      </c>
      <c r="M114" s="80">
        <v>48</v>
      </c>
      <c r="N114" s="44"/>
      <c r="O114" s="46"/>
      <c r="P114" s="80">
        <v>368</v>
      </c>
      <c r="Q114" s="44">
        <v>15.6</v>
      </c>
      <c r="R114" s="44">
        <f t="shared" si="4"/>
        <v>3.614031611621005</v>
      </c>
      <c r="S114" s="44">
        <f t="shared" si="5"/>
        <v>17.6</v>
      </c>
      <c r="T114" s="44">
        <f t="shared" si="6"/>
        <v>4</v>
      </c>
      <c r="U114" s="44">
        <f t="shared" si="7"/>
        <v>16</v>
      </c>
      <c r="V114" s="45"/>
    </row>
    <row r="115" spans="1:22" s="10" customFormat="1" ht="15" customHeight="1">
      <c r="A115" s="43">
        <v>36789</v>
      </c>
      <c r="B115" s="44">
        <v>1.26</v>
      </c>
      <c r="C115" s="44">
        <v>5.77</v>
      </c>
      <c r="D115" s="80">
        <v>2698</v>
      </c>
      <c r="E115" s="80">
        <v>3550</v>
      </c>
      <c r="F115" s="44">
        <v>8</v>
      </c>
      <c r="G115" s="80">
        <v>530</v>
      </c>
      <c r="H115" s="80">
        <v>1233</v>
      </c>
      <c r="I115" s="80">
        <v>0</v>
      </c>
      <c r="J115" s="80">
        <v>116</v>
      </c>
      <c r="K115" s="80">
        <v>1030</v>
      </c>
      <c r="L115" s="80">
        <v>332</v>
      </c>
      <c r="M115" s="80">
        <v>48</v>
      </c>
      <c r="N115" s="44"/>
      <c r="O115" s="46"/>
      <c r="P115" s="80">
        <v>506</v>
      </c>
      <c r="Q115" s="44">
        <v>19.5</v>
      </c>
      <c r="R115" s="44">
        <f t="shared" si="4"/>
        <v>5.1011278533618505</v>
      </c>
      <c r="S115" s="44">
        <f t="shared" si="5"/>
        <v>16.6</v>
      </c>
      <c r="T115" s="44">
        <f t="shared" si="6"/>
        <v>4</v>
      </c>
      <c r="U115" s="44">
        <f t="shared" si="7"/>
        <v>22</v>
      </c>
      <c r="V115" s="45"/>
    </row>
    <row r="116" spans="1:22" s="10" customFormat="1" ht="15" customHeight="1">
      <c r="A116" s="43">
        <v>36838</v>
      </c>
      <c r="B116" s="44">
        <v>1.14</v>
      </c>
      <c r="C116" s="44">
        <v>5</v>
      </c>
      <c r="D116" s="80">
        <v>3040</v>
      </c>
      <c r="E116" s="80">
        <v>4000</v>
      </c>
      <c r="F116" s="44">
        <v>8</v>
      </c>
      <c r="G116" s="80">
        <v>610</v>
      </c>
      <c r="H116" s="80">
        <v>1314</v>
      </c>
      <c r="I116" s="80">
        <v>0</v>
      </c>
      <c r="J116" s="80">
        <v>104</v>
      </c>
      <c r="K116" s="80">
        <v>1130</v>
      </c>
      <c r="L116" s="80">
        <v>332</v>
      </c>
      <c r="M116" s="80">
        <v>72</v>
      </c>
      <c r="N116" s="44"/>
      <c r="O116" s="46"/>
      <c r="P116" s="80"/>
      <c r="Q116" s="44"/>
      <c r="R116" s="44">
        <f t="shared" si="4"/>
        <v>0</v>
      </c>
      <c r="S116" s="44">
        <f t="shared" si="5"/>
        <v>16.6</v>
      </c>
      <c r="T116" s="44">
        <f t="shared" si="6"/>
        <v>6</v>
      </c>
      <c r="U116" s="44">
        <f t="shared" si="7"/>
        <v>0</v>
      </c>
      <c r="V116" s="45"/>
    </row>
    <row r="117" spans="1:22" s="10" customFormat="1" ht="15" customHeight="1">
      <c r="A117" s="43">
        <v>36880</v>
      </c>
      <c r="B117" s="44">
        <v>0.59</v>
      </c>
      <c r="C117" s="44">
        <v>0.09</v>
      </c>
      <c r="D117" s="80">
        <v>9249</v>
      </c>
      <c r="E117" s="80">
        <v>12170</v>
      </c>
      <c r="F117" s="44">
        <v>8</v>
      </c>
      <c r="G117" s="80">
        <v>3250</v>
      </c>
      <c r="H117" s="80">
        <v>2286</v>
      </c>
      <c r="I117" s="80">
        <v>0</v>
      </c>
      <c r="J117" s="80">
        <v>136</v>
      </c>
      <c r="K117" s="80">
        <v>2600</v>
      </c>
      <c r="L117" s="80">
        <v>720</v>
      </c>
      <c r="M117" s="80">
        <v>194</v>
      </c>
      <c r="N117" s="44"/>
      <c r="O117" s="46"/>
      <c r="P117" s="80"/>
      <c r="Q117" s="44"/>
      <c r="R117" s="44">
        <f t="shared" si="4"/>
        <v>0</v>
      </c>
      <c r="S117" s="44">
        <f t="shared" si="5"/>
        <v>36</v>
      </c>
      <c r="T117" s="44">
        <f t="shared" si="6"/>
        <v>16.166666666666668</v>
      </c>
      <c r="U117" s="44">
        <f t="shared" si="7"/>
        <v>0</v>
      </c>
      <c r="V117" s="45"/>
    </row>
    <row r="118" spans="1:22" s="10" customFormat="1" ht="15" customHeight="1">
      <c r="A118" s="43">
        <v>36935</v>
      </c>
      <c r="B118" s="44">
        <v>1</v>
      </c>
      <c r="C118" s="44">
        <v>3.142</v>
      </c>
      <c r="D118" s="80">
        <v>1626</v>
      </c>
      <c r="E118" s="80">
        <v>2140</v>
      </c>
      <c r="F118" s="44">
        <v>7.9</v>
      </c>
      <c r="G118" s="80">
        <v>260</v>
      </c>
      <c r="H118" s="80">
        <v>831</v>
      </c>
      <c r="I118" s="80">
        <v>0</v>
      </c>
      <c r="J118" s="80">
        <v>104</v>
      </c>
      <c r="K118" s="80">
        <v>740</v>
      </c>
      <c r="L118" s="80">
        <v>252</v>
      </c>
      <c r="M118" s="80">
        <v>26.7</v>
      </c>
      <c r="N118" s="44"/>
      <c r="O118" s="46"/>
      <c r="P118" s="80">
        <v>253</v>
      </c>
      <c r="Q118" s="44">
        <v>7.8</v>
      </c>
      <c r="R118" s="44">
        <f t="shared" si="4"/>
        <v>2.970532887134232</v>
      </c>
      <c r="S118" s="44">
        <f t="shared" si="5"/>
        <v>12.6</v>
      </c>
      <c r="T118" s="44">
        <f t="shared" si="6"/>
        <v>2.225</v>
      </c>
      <c r="U118" s="44">
        <f t="shared" si="7"/>
        <v>11</v>
      </c>
      <c r="V118" s="45"/>
    </row>
    <row r="119" spans="1:22" s="10" customFormat="1" ht="15" customHeight="1">
      <c r="A119" s="43">
        <v>36991</v>
      </c>
      <c r="B119" s="44">
        <v>2.35</v>
      </c>
      <c r="C119" s="44">
        <v>18.25</v>
      </c>
      <c r="D119" s="80">
        <v>1778</v>
      </c>
      <c r="E119" s="80">
        <v>2340</v>
      </c>
      <c r="F119" s="44">
        <v>7.92</v>
      </c>
      <c r="G119" s="80">
        <v>280</v>
      </c>
      <c r="H119" s="80">
        <v>795.3</v>
      </c>
      <c r="I119" s="80">
        <v>0</v>
      </c>
      <c r="J119" s="80">
        <v>120</v>
      </c>
      <c r="K119" s="80">
        <v>830</v>
      </c>
      <c r="L119" s="80">
        <v>264</v>
      </c>
      <c r="M119" s="80">
        <v>41.3</v>
      </c>
      <c r="N119" s="44"/>
      <c r="O119" s="46"/>
      <c r="P119" s="80">
        <v>253</v>
      </c>
      <c r="Q119" s="44">
        <v>11.7</v>
      </c>
      <c r="R119" s="44">
        <f t="shared" si="4"/>
        <v>2.8477125257710125</v>
      </c>
      <c r="S119" s="44">
        <f t="shared" si="5"/>
        <v>13.2</v>
      </c>
      <c r="T119" s="44">
        <f t="shared" si="6"/>
        <v>3.4416666666666664</v>
      </c>
      <c r="U119" s="44">
        <f t="shared" si="7"/>
        <v>11</v>
      </c>
      <c r="V119" s="45"/>
    </row>
    <row r="120" spans="1:22" s="10" customFormat="1" ht="15" customHeight="1">
      <c r="A120" s="43">
        <v>37048</v>
      </c>
      <c r="B120" s="44">
        <v>1.65</v>
      </c>
      <c r="C120" s="44">
        <v>11.89</v>
      </c>
      <c r="D120" s="80">
        <v>2060</v>
      </c>
      <c r="E120" s="80">
        <v>2710</v>
      </c>
      <c r="F120" s="44">
        <v>8.17</v>
      </c>
      <c r="G120" s="80">
        <v>360</v>
      </c>
      <c r="H120" s="80">
        <v>885.3</v>
      </c>
      <c r="I120" s="80">
        <v>0</v>
      </c>
      <c r="J120" s="80">
        <v>124</v>
      </c>
      <c r="K120" s="80">
        <v>850</v>
      </c>
      <c r="L120" s="80">
        <v>246</v>
      </c>
      <c r="M120" s="80">
        <v>26.53</v>
      </c>
      <c r="N120" s="44"/>
      <c r="O120" s="46"/>
      <c r="P120" s="80"/>
      <c r="Q120" s="44"/>
      <c r="R120" s="44">
        <f t="shared" si="4"/>
        <v>0</v>
      </c>
      <c r="S120" s="44">
        <f t="shared" si="5"/>
        <v>12.3</v>
      </c>
      <c r="T120" s="44">
        <f t="shared" si="6"/>
        <v>2.2108333333333334</v>
      </c>
      <c r="U120" s="44">
        <f t="shared" si="7"/>
        <v>0</v>
      </c>
      <c r="V120" s="45"/>
    </row>
    <row r="121" spans="1:22" s="10" customFormat="1" ht="15" customHeight="1">
      <c r="A121" s="43">
        <v>37104</v>
      </c>
      <c r="B121" s="44">
        <v>2.55</v>
      </c>
      <c r="C121" s="44">
        <v>27.067</v>
      </c>
      <c r="D121" s="80">
        <v>1596</v>
      </c>
      <c r="E121" s="80">
        <v>2100</v>
      </c>
      <c r="F121" s="44">
        <v>7.98</v>
      </c>
      <c r="G121" s="80">
        <v>250</v>
      </c>
      <c r="H121" s="80">
        <v>739.8</v>
      </c>
      <c r="I121" s="80">
        <v>0</v>
      </c>
      <c r="J121" s="80">
        <v>100</v>
      </c>
      <c r="K121" s="80">
        <v>730</v>
      </c>
      <c r="L121" s="80">
        <v>240</v>
      </c>
      <c r="M121" s="80">
        <v>31.6</v>
      </c>
      <c r="N121" s="44"/>
      <c r="O121" s="46"/>
      <c r="P121" s="80"/>
      <c r="Q121" s="44"/>
      <c r="R121" s="44">
        <f t="shared" si="4"/>
        <v>0</v>
      </c>
      <c r="S121" s="44">
        <f t="shared" si="5"/>
        <v>12</v>
      </c>
      <c r="T121" s="44">
        <f t="shared" si="6"/>
        <v>2.6333333333333333</v>
      </c>
      <c r="U121" s="44">
        <f t="shared" si="7"/>
        <v>0</v>
      </c>
      <c r="V121" s="45"/>
    </row>
    <row r="122" spans="1:22" s="10" customFormat="1" ht="15" customHeight="1">
      <c r="A122" s="43">
        <v>37189</v>
      </c>
      <c r="B122" s="44">
        <v>2</v>
      </c>
      <c r="C122" s="44">
        <v>17.397</v>
      </c>
      <c r="D122" s="80">
        <v>2264</v>
      </c>
      <c r="E122" s="80">
        <v>2830</v>
      </c>
      <c r="F122" s="44">
        <v>7.94</v>
      </c>
      <c r="G122" s="80">
        <v>404</v>
      </c>
      <c r="H122" s="80">
        <v>942</v>
      </c>
      <c r="I122" s="80">
        <v>0</v>
      </c>
      <c r="J122" s="80">
        <v>100</v>
      </c>
      <c r="K122" s="80">
        <v>848</v>
      </c>
      <c r="L122" s="80">
        <v>252.8</v>
      </c>
      <c r="M122" s="80">
        <v>52.488</v>
      </c>
      <c r="N122" s="44"/>
      <c r="O122" s="46"/>
      <c r="P122" s="80">
        <v>327</v>
      </c>
      <c r="Q122" s="44">
        <v>15.67</v>
      </c>
      <c r="R122" s="44">
        <f t="shared" si="4"/>
        <v>3.692268480222266</v>
      </c>
      <c r="S122" s="44">
        <f t="shared" si="5"/>
        <v>12.64</v>
      </c>
      <c r="T122" s="44">
        <f t="shared" si="6"/>
        <v>4.374</v>
      </c>
      <c r="U122" s="44">
        <f t="shared" si="7"/>
        <v>14.217391304347826</v>
      </c>
      <c r="V122" s="45"/>
    </row>
    <row r="123" spans="1:22" s="10" customFormat="1" ht="15" customHeight="1">
      <c r="A123" s="43">
        <v>37238</v>
      </c>
      <c r="B123" s="44">
        <v>1.64</v>
      </c>
      <c r="C123" s="44">
        <v>10.163</v>
      </c>
      <c r="D123" s="80">
        <v>1649</v>
      </c>
      <c r="E123" s="80">
        <v>2170</v>
      </c>
      <c r="F123" s="44">
        <v>8.05</v>
      </c>
      <c r="G123" s="80">
        <v>348</v>
      </c>
      <c r="H123" s="80">
        <v>814.6</v>
      </c>
      <c r="I123" s="80">
        <v>0</v>
      </c>
      <c r="J123" s="80">
        <v>92</v>
      </c>
      <c r="K123" s="80">
        <v>760</v>
      </c>
      <c r="L123" s="80">
        <v>208</v>
      </c>
      <c r="M123" s="80">
        <v>58.3</v>
      </c>
      <c r="N123" s="44"/>
      <c r="O123" s="46"/>
      <c r="P123" s="80">
        <v>276</v>
      </c>
      <c r="Q123" s="44">
        <v>15.6</v>
      </c>
      <c r="R123" s="44">
        <f t="shared" si="4"/>
        <v>3.3502870793602093</v>
      </c>
      <c r="S123" s="44">
        <f t="shared" si="5"/>
        <v>10.4</v>
      </c>
      <c r="T123" s="44">
        <f t="shared" si="6"/>
        <v>4.858333333333333</v>
      </c>
      <c r="U123" s="44">
        <f t="shared" si="7"/>
        <v>12</v>
      </c>
      <c r="V123" s="45"/>
    </row>
    <row r="124" spans="1:22" s="10" customFormat="1" ht="15" customHeight="1">
      <c r="A124" s="43">
        <v>37413</v>
      </c>
      <c r="B124" s="44">
        <v>1.98</v>
      </c>
      <c r="C124" s="44">
        <v>9.088</v>
      </c>
      <c r="D124" s="80">
        <v>1786</v>
      </c>
      <c r="E124" s="80">
        <v>2650</v>
      </c>
      <c r="F124" s="44">
        <v>7.83</v>
      </c>
      <c r="G124" s="80">
        <v>348</v>
      </c>
      <c r="H124" s="80"/>
      <c r="I124" s="80">
        <v>0</v>
      </c>
      <c r="J124" s="80">
        <v>120</v>
      </c>
      <c r="K124" s="80">
        <v>820</v>
      </c>
      <c r="L124" s="80">
        <v>256.6</v>
      </c>
      <c r="M124" s="80">
        <v>43.376</v>
      </c>
      <c r="N124" s="44"/>
      <c r="O124" s="46"/>
      <c r="P124" s="80"/>
      <c r="Q124" s="44"/>
      <c r="R124" s="44">
        <f t="shared" si="4"/>
        <v>0</v>
      </c>
      <c r="S124" s="44">
        <f t="shared" si="5"/>
        <v>12.830000000000002</v>
      </c>
      <c r="T124" s="44">
        <f t="shared" si="6"/>
        <v>3.6146666666666665</v>
      </c>
      <c r="U124" s="44">
        <f t="shared" si="7"/>
        <v>0</v>
      </c>
      <c r="V124" s="45"/>
    </row>
    <row r="125" spans="1:22" s="10" customFormat="1" ht="15" customHeight="1">
      <c r="A125" s="43">
        <v>37440</v>
      </c>
      <c r="B125" s="44">
        <v>1.655</v>
      </c>
      <c r="C125" s="44">
        <v>16.448</v>
      </c>
      <c r="D125" s="80">
        <v>2244.28</v>
      </c>
      <c r="E125" s="80">
        <v>2930</v>
      </c>
      <c r="F125" s="44">
        <v>8.39</v>
      </c>
      <c r="G125" s="80">
        <v>420</v>
      </c>
      <c r="H125" s="80"/>
      <c r="I125" s="80">
        <v>0</v>
      </c>
      <c r="J125" s="80">
        <v>120</v>
      </c>
      <c r="K125" s="80">
        <v>1020</v>
      </c>
      <c r="L125" s="80">
        <v>324</v>
      </c>
      <c r="M125" s="80">
        <v>51.03</v>
      </c>
      <c r="N125" s="44"/>
      <c r="O125" s="46"/>
      <c r="P125" s="80"/>
      <c r="Q125" s="44"/>
      <c r="R125" s="44">
        <f t="shared" si="4"/>
        <v>0</v>
      </c>
      <c r="S125" s="44">
        <f t="shared" si="5"/>
        <v>16.2</v>
      </c>
      <c r="T125" s="44">
        <f t="shared" si="6"/>
        <v>4.2525</v>
      </c>
      <c r="U125" s="44">
        <f t="shared" si="7"/>
        <v>0</v>
      </c>
      <c r="V125" s="45"/>
    </row>
    <row r="126" spans="1:22" s="10" customFormat="1" ht="15" customHeight="1">
      <c r="A126" s="43">
        <v>37554</v>
      </c>
      <c r="B126" s="44">
        <v>1.511</v>
      </c>
      <c r="C126" s="44">
        <v>10.484</v>
      </c>
      <c r="D126" s="80">
        <v>2212</v>
      </c>
      <c r="E126" s="80">
        <v>2910</v>
      </c>
      <c r="F126" s="44">
        <v>7.98</v>
      </c>
      <c r="G126" s="80">
        <v>435</v>
      </c>
      <c r="H126" s="80"/>
      <c r="I126" s="80">
        <v>0</v>
      </c>
      <c r="J126" s="80">
        <v>104</v>
      </c>
      <c r="K126" s="80">
        <v>880</v>
      </c>
      <c r="L126" s="80">
        <v>260</v>
      </c>
      <c r="M126" s="80">
        <v>55.89</v>
      </c>
      <c r="N126" s="44"/>
      <c r="O126" s="46"/>
      <c r="P126" s="80"/>
      <c r="Q126" s="44"/>
      <c r="R126" s="44">
        <f t="shared" si="4"/>
        <v>0</v>
      </c>
      <c r="S126" s="44">
        <f t="shared" si="5"/>
        <v>13</v>
      </c>
      <c r="T126" s="44">
        <f t="shared" si="6"/>
        <v>4.6575</v>
      </c>
      <c r="U126" s="44">
        <f t="shared" si="7"/>
        <v>0</v>
      </c>
      <c r="V126" s="45"/>
    </row>
    <row r="127" spans="1:26" s="38" customFormat="1" ht="15" customHeight="1">
      <c r="A127" s="43">
        <v>37587</v>
      </c>
      <c r="B127" s="44">
        <v>1.15</v>
      </c>
      <c r="C127" s="44">
        <v>3.216</v>
      </c>
      <c r="D127" s="80">
        <v>2402</v>
      </c>
      <c r="E127" s="80">
        <v>3160</v>
      </c>
      <c r="F127" s="44">
        <v>7.82</v>
      </c>
      <c r="G127" s="80">
        <v>440</v>
      </c>
      <c r="H127" s="80"/>
      <c r="I127" s="80">
        <v>0</v>
      </c>
      <c r="J127" s="80">
        <v>74</v>
      </c>
      <c r="K127" s="80">
        <v>1000</v>
      </c>
      <c r="L127" s="80">
        <v>296</v>
      </c>
      <c r="M127" s="80">
        <v>63.18</v>
      </c>
      <c r="N127" s="44"/>
      <c r="O127" s="46"/>
      <c r="P127" s="80"/>
      <c r="Q127" s="44"/>
      <c r="R127" s="44">
        <f t="shared" si="4"/>
        <v>0</v>
      </c>
      <c r="S127" s="44">
        <f t="shared" si="5"/>
        <v>14.8</v>
      </c>
      <c r="T127" s="44">
        <f t="shared" si="6"/>
        <v>5.265</v>
      </c>
      <c r="U127" s="44">
        <f t="shared" si="7"/>
        <v>0</v>
      </c>
      <c r="V127" s="45"/>
      <c r="W127" s="10"/>
      <c r="X127" s="10"/>
      <c r="Y127" s="10"/>
      <c r="Z127" s="10"/>
    </row>
    <row r="128" spans="1:46" ht="15" customHeight="1">
      <c r="A128" s="43">
        <v>37611</v>
      </c>
      <c r="B128" s="44">
        <v>2.2</v>
      </c>
      <c r="C128" s="44">
        <v>28.458</v>
      </c>
      <c r="D128" s="80">
        <v>1421</v>
      </c>
      <c r="E128" s="80">
        <v>1870</v>
      </c>
      <c r="F128" s="44">
        <v>7.84</v>
      </c>
      <c r="G128" s="80">
        <v>216</v>
      </c>
      <c r="H128" s="80"/>
      <c r="I128" s="80">
        <v>0</v>
      </c>
      <c r="J128" s="80">
        <v>100</v>
      </c>
      <c r="K128" s="80">
        <v>592</v>
      </c>
      <c r="L128" s="80">
        <v>208</v>
      </c>
      <c r="M128" s="80">
        <v>17.496</v>
      </c>
      <c r="N128" s="44"/>
      <c r="O128" s="46"/>
      <c r="P128" s="80"/>
      <c r="Q128" s="44"/>
      <c r="R128" s="44">
        <f t="shared" si="4"/>
        <v>0</v>
      </c>
      <c r="S128" s="44">
        <f t="shared" si="5"/>
        <v>10.4</v>
      </c>
      <c r="T128" s="44">
        <f t="shared" si="6"/>
        <v>1.458</v>
      </c>
      <c r="U128" s="44">
        <f t="shared" si="7"/>
        <v>0</v>
      </c>
      <c r="V128" s="45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0"/>
      <c r="AP128" s="10"/>
      <c r="AQ128" s="10"/>
      <c r="AR128" s="10"/>
      <c r="AS128" s="10"/>
      <c r="AT128" s="10"/>
    </row>
    <row r="129" spans="1:46" ht="15" customHeight="1">
      <c r="A129" s="43">
        <v>37699</v>
      </c>
      <c r="B129" s="44">
        <v>1.305</v>
      </c>
      <c r="C129" s="44">
        <v>6.991</v>
      </c>
      <c r="D129" s="80"/>
      <c r="E129" s="80"/>
      <c r="F129" s="44"/>
      <c r="G129" s="80"/>
      <c r="H129" s="80"/>
      <c r="I129" s="80"/>
      <c r="J129" s="80"/>
      <c r="K129" s="80"/>
      <c r="L129" s="80"/>
      <c r="M129" s="80"/>
      <c r="N129" s="44"/>
      <c r="O129" s="46"/>
      <c r="P129" s="80"/>
      <c r="Q129" s="44"/>
      <c r="R129" s="44"/>
      <c r="S129" s="44"/>
      <c r="T129" s="44"/>
      <c r="U129" s="44"/>
      <c r="V129" s="45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0"/>
      <c r="AP129" s="10"/>
      <c r="AQ129" s="10"/>
      <c r="AR129" s="10"/>
      <c r="AS129" s="10"/>
      <c r="AT129" s="10"/>
    </row>
    <row r="130" spans="1:46" ht="15" customHeight="1">
      <c r="A130" s="43">
        <v>37721</v>
      </c>
      <c r="B130" s="44">
        <v>1.75</v>
      </c>
      <c r="C130" s="44">
        <v>18.659</v>
      </c>
      <c r="D130" s="80"/>
      <c r="E130" s="80"/>
      <c r="F130" s="44"/>
      <c r="G130" s="80"/>
      <c r="H130" s="80"/>
      <c r="I130" s="80"/>
      <c r="J130" s="80"/>
      <c r="K130" s="80"/>
      <c r="L130" s="80"/>
      <c r="M130" s="80"/>
      <c r="N130" s="44"/>
      <c r="O130" s="46"/>
      <c r="P130" s="80"/>
      <c r="Q130" s="44"/>
      <c r="R130" s="44"/>
      <c r="S130" s="44"/>
      <c r="T130" s="44"/>
      <c r="U130" s="44"/>
      <c r="V130" s="45"/>
      <c r="W130" s="38"/>
      <c r="X130" s="38"/>
      <c r="Y130" s="38"/>
      <c r="Z130" s="38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0"/>
      <c r="AP130" s="10"/>
      <c r="AQ130" s="10"/>
      <c r="AR130" s="10"/>
      <c r="AS130" s="10"/>
      <c r="AT130" s="10"/>
    </row>
    <row r="131" spans="1:46" ht="15" customHeight="1">
      <c r="A131" s="43">
        <v>38623</v>
      </c>
      <c r="B131" s="44"/>
      <c r="C131" s="44"/>
      <c r="D131" s="80">
        <v>1568</v>
      </c>
      <c r="E131" s="80"/>
      <c r="F131" s="44">
        <v>7.78</v>
      </c>
      <c r="G131" s="80">
        <v>266.1</v>
      </c>
      <c r="H131" s="80">
        <v>454.1</v>
      </c>
      <c r="I131" s="80">
        <v>0</v>
      </c>
      <c r="J131" s="80">
        <v>122</v>
      </c>
      <c r="K131" s="80">
        <v>674</v>
      </c>
      <c r="L131" s="80">
        <v>223.7</v>
      </c>
      <c r="M131" s="80">
        <v>27.5</v>
      </c>
      <c r="N131" s="44">
        <v>0.4</v>
      </c>
      <c r="O131" s="49" t="s">
        <v>42</v>
      </c>
      <c r="P131" s="80">
        <v>161</v>
      </c>
      <c r="Q131" s="44">
        <v>13.65</v>
      </c>
      <c r="R131" s="44">
        <f t="shared" si="4"/>
        <v>1.9934338385330228</v>
      </c>
      <c r="S131" s="44">
        <f t="shared" si="5"/>
        <v>11.184999999999999</v>
      </c>
      <c r="T131" s="44">
        <f t="shared" si="6"/>
        <v>2.2916666666666665</v>
      </c>
      <c r="U131" s="44">
        <f t="shared" si="7"/>
        <v>7</v>
      </c>
      <c r="V131" s="45"/>
      <c r="W131" s="10"/>
      <c r="X131" s="10"/>
      <c r="Y131" s="10"/>
      <c r="Z131" s="10"/>
      <c r="AA131" s="10"/>
      <c r="AB131" s="10"/>
      <c r="AC131" s="10"/>
      <c r="AD131" s="10"/>
      <c r="AE131" s="10"/>
      <c r="AF131" s="10"/>
      <c r="AG131" s="10"/>
      <c r="AH131" s="10"/>
      <c r="AI131" s="10"/>
      <c r="AJ131" s="10"/>
      <c r="AK131" s="10"/>
      <c r="AL131" s="10"/>
      <c r="AM131" s="10"/>
      <c r="AN131" s="10"/>
      <c r="AO131" s="10"/>
      <c r="AP131" s="10"/>
      <c r="AQ131" s="10"/>
      <c r="AR131" s="10"/>
      <c r="AS131" s="10"/>
      <c r="AT131" s="10"/>
    </row>
    <row r="132" spans="1:46" ht="15" customHeight="1">
      <c r="A132" s="43">
        <v>38665</v>
      </c>
      <c r="B132" s="44">
        <v>0.785</v>
      </c>
      <c r="C132" s="44">
        <v>1.433</v>
      </c>
      <c r="D132" s="80">
        <v>3500</v>
      </c>
      <c r="E132" s="80">
        <v>4580</v>
      </c>
      <c r="F132" s="44">
        <v>8.76</v>
      </c>
      <c r="G132" s="80">
        <v>887.5</v>
      </c>
      <c r="H132" s="80">
        <v>1400</v>
      </c>
      <c r="I132" s="80">
        <v>0</v>
      </c>
      <c r="J132" s="80">
        <v>240</v>
      </c>
      <c r="K132" s="80">
        <v>1320</v>
      </c>
      <c r="L132" s="80">
        <v>528.5</v>
      </c>
      <c r="M132" s="80">
        <v>192</v>
      </c>
      <c r="N132" s="44">
        <v>1.54</v>
      </c>
      <c r="O132" s="46"/>
      <c r="P132" s="80">
        <v>365</v>
      </c>
      <c r="Q132" s="44">
        <v>7</v>
      </c>
      <c r="R132" s="44">
        <f t="shared" si="4"/>
        <v>2.7047557577709203</v>
      </c>
      <c r="S132" s="44">
        <f t="shared" si="5"/>
        <v>26.425</v>
      </c>
      <c r="T132" s="44">
        <f t="shared" si="6"/>
        <v>16</v>
      </c>
      <c r="U132" s="44">
        <f t="shared" si="7"/>
        <v>15.869565217391305</v>
      </c>
      <c r="V132" s="45"/>
      <c r="W132" s="10"/>
      <c r="X132" s="10"/>
      <c r="Y132" s="10"/>
      <c r="Z132" s="10"/>
      <c r="AA132" s="10"/>
      <c r="AB132" s="10"/>
      <c r="AC132" s="10"/>
      <c r="AD132" s="10"/>
      <c r="AE132" s="10"/>
      <c r="AF132" s="10"/>
      <c r="AG132" s="10"/>
      <c r="AH132" s="10"/>
      <c r="AI132" s="10"/>
      <c r="AJ132" s="10"/>
      <c r="AK132" s="10"/>
      <c r="AL132" s="10"/>
      <c r="AM132" s="10"/>
      <c r="AN132" s="10"/>
      <c r="AO132" s="10"/>
      <c r="AP132" s="10"/>
      <c r="AQ132" s="10"/>
      <c r="AR132" s="10"/>
      <c r="AS132" s="10"/>
      <c r="AT132" s="10"/>
    </row>
    <row r="133" spans="1:46" ht="15" customHeight="1">
      <c r="A133" s="43">
        <v>38694</v>
      </c>
      <c r="B133" s="44"/>
      <c r="C133" s="44"/>
      <c r="D133" s="80">
        <v>2020</v>
      </c>
      <c r="E133" s="80">
        <v>2890</v>
      </c>
      <c r="F133" s="44">
        <v>8.26</v>
      </c>
      <c r="G133" s="80">
        <v>390.5</v>
      </c>
      <c r="H133" s="80">
        <v>980</v>
      </c>
      <c r="I133" s="80">
        <v>0</v>
      </c>
      <c r="J133" s="80">
        <v>145</v>
      </c>
      <c r="K133" s="80">
        <v>865</v>
      </c>
      <c r="L133" s="80">
        <v>346</v>
      </c>
      <c r="M133" s="80">
        <v>126</v>
      </c>
      <c r="N133" s="44">
        <v>1.66</v>
      </c>
      <c r="O133" s="46"/>
      <c r="P133" s="80">
        <v>142</v>
      </c>
      <c r="Q133" s="44">
        <v>7</v>
      </c>
      <c r="R133" s="44">
        <f t="shared" si="4"/>
        <v>1.3001313641360415</v>
      </c>
      <c r="S133" s="44">
        <f t="shared" si="5"/>
        <v>17.3</v>
      </c>
      <c r="T133" s="44">
        <f t="shared" si="6"/>
        <v>10.5</v>
      </c>
      <c r="U133" s="44">
        <f t="shared" si="7"/>
        <v>6.173913043478261</v>
      </c>
      <c r="V133" s="45"/>
      <c r="W133" s="10"/>
      <c r="X133" s="10"/>
      <c r="Y133" s="10"/>
      <c r="Z133" s="10"/>
      <c r="AA133" s="10"/>
      <c r="AB133" s="10"/>
      <c r="AC133" s="10"/>
      <c r="AD133" s="10"/>
      <c r="AE133" s="10"/>
      <c r="AF133" s="10"/>
      <c r="AG133" s="10"/>
      <c r="AH133" s="10"/>
      <c r="AI133" s="10"/>
      <c r="AJ133" s="10"/>
      <c r="AK133" s="10"/>
      <c r="AL133" s="10"/>
      <c r="AM133" s="10"/>
      <c r="AN133" s="10"/>
      <c r="AO133" s="10"/>
      <c r="AP133" s="10"/>
      <c r="AQ133" s="10"/>
      <c r="AR133" s="10"/>
      <c r="AS133" s="10"/>
      <c r="AT133" s="10"/>
    </row>
    <row r="134" spans="1:46" ht="15" customHeight="1">
      <c r="A134" s="43">
        <v>38709</v>
      </c>
      <c r="B134" s="44">
        <v>1.31</v>
      </c>
      <c r="C134" s="44">
        <v>8.555</v>
      </c>
      <c r="D134" s="80">
        <v>1355</v>
      </c>
      <c r="E134" s="80">
        <v>1980</v>
      </c>
      <c r="F134" s="44">
        <v>8.6</v>
      </c>
      <c r="G134" s="80">
        <v>215</v>
      </c>
      <c r="H134" s="80">
        <v>580</v>
      </c>
      <c r="I134" s="80">
        <v>0</v>
      </c>
      <c r="J134" s="80">
        <v>130</v>
      </c>
      <c r="K134" s="80">
        <v>655</v>
      </c>
      <c r="L134" s="80">
        <v>262</v>
      </c>
      <c r="M134" s="80">
        <v>95</v>
      </c>
      <c r="N134" s="44">
        <v>1.12</v>
      </c>
      <c r="O134" s="46"/>
      <c r="P134" s="80">
        <v>25</v>
      </c>
      <c r="Q134" s="44">
        <v>5</v>
      </c>
      <c r="R134" s="44">
        <f t="shared" si="4"/>
        <v>0.263174541113779</v>
      </c>
      <c r="S134" s="44">
        <f t="shared" si="5"/>
        <v>13.1</v>
      </c>
      <c r="T134" s="44">
        <f t="shared" si="6"/>
        <v>7.916666666666667</v>
      </c>
      <c r="U134" s="44">
        <f t="shared" si="7"/>
        <v>1.0869565217391304</v>
      </c>
      <c r="V134" s="45"/>
      <c r="W134" s="10"/>
      <c r="X134" s="10"/>
      <c r="Y134" s="10"/>
      <c r="Z134" s="10"/>
      <c r="AA134" s="10"/>
      <c r="AB134" s="10"/>
      <c r="AC134" s="10"/>
      <c r="AD134" s="10"/>
      <c r="AE134" s="10"/>
      <c r="AF134" s="10"/>
      <c r="AG134" s="10"/>
      <c r="AH134" s="10"/>
      <c r="AI134" s="10"/>
      <c r="AJ134" s="10"/>
      <c r="AK134" s="10"/>
      <c r="AL134" s="10"/>
      <c r="AM134" s="10"/>
      <c r="AN134" s="10"/>
      <c r="AO134" s="10"/>
      <c r="AP134" s="10"/>
      <c r="AQ134" s="10"/>
      <c r="AR134" s="10"/>
      <c r="AS134" s="10"/>
      <c r="AT134" s="10"/>
    </row>
    <row r="135" spans="1:46" ht="15" customHeight="1">
      <c r="A135" s="43">
        <v>38777</v>
      </c>
      <c r="B135" s="44">
        <v>2.3</v>
      </c>
      <c r="C135" s="44">
        <v>28.383</v>
      </c>
      <c r="D135" s="80">
        <v>1480</v>
      </c>
      <c r="E135" s="80">
        <v>1980</v>
      </c>
      <c r="F135" s="44">
        <v>8.47</v>
      </c>
      <c r="G135" s="80">
        <v>184</v>
      </c>
      <c r="H135" s="80">
        <v>700</v>
      </c>
      <c r="I135" s="80">
        <v>0</v>
      </c>
      <c r="J135" s="80">
        <v>190</v>
      </c>
      <c r="K135" s="80">
        <v>380</v>
      </c>
      <c r="L135" s="80">
        <v>152</v>
      </c>
      <c r="M135" s="80">
        <v>55.4</v>
      </c>
      <c r="N135" s="44">
        <v>0.74</v>
      </c>
      <c r="O135" s="46"/>
      <c r="P135" s="80">
        <v>395</v>
      </c>
      <c r="Q135" s="44">
        <v>3</v>
      </c>
      <c r="R135" s="44">
        <f t="shared" si="4"/>
        <v>5.4559320812782195</v>
      </c>
      <c r="S135" s="44">
        <f t="shared" si="5"/>
        <v>7.6</v>
      </c>
      <c r="T135" s="44">
        <f t="shared" si="6"/>
        <v>4.616666666666666</v>
      </c>
      <c r="U135" s="44">
        <f t="shared" si="7"/>
        <v>17.17391304347826</v>
      </c>
      <c r="V135" s="45"/>
      <c r="W135" s="10"/>
      <c r="X135" s="10"/>
      <c r="Y135" s="10"/>
      <c r="Z135" s="10"/>
      <c r="AA135" s="10"/>
      <c r="AB135" s="10"/>
      <c r="AC135" s="10"/>
      <c r="AD135" s="10"/>
      <c r="AE135" s="10"/>
      <c r="AF135" s="10"/>
      <c r="AG135" s="10"/>
      <c r="AH135" s="10"/>
      <c r="AI135" s="10"/>
      <c r="AJ135" s="10"/>
      <c r="AK135" s="10"/>
      <c r="AL135" s="10"/>
      <c r="AM135" s="10"/>
      <c r="AN135" s="10"/>
      <c r="AO135" s="10"/>
      <c r="AP135" s="10"/>
      <c r="AQ135" s="10"/>
      <c r="AR135" s="10"/>
      <c r="AS135" s="10"/>
      <c r="AT135" s="10"/>
    </row>
    <row r="136" spans="1:46" ht="15" customHeight="1">
      <c r="A136" s="43">
        <v>38806</v>
      </c>
      <c r="B136" s="44">
        <v>1.215</v>
      </c>
      <c r="C136" s="44">
        <v>7.262</v>
      </c>
      <c r="D136" s="80">
        <v>1800</v>
      </c>
      <c r="E136" s="80">
        <v>2500</v>
      </c>
      <c r="F136" s="44">
        <v>9.13</v>
      </c>
      <c r="G136" s="80">
        <v>222</v>
      </c>
      <c r="H136" s="80">
        <v>760</v>
      </c>
      <c r="I136" s="80">
        <v>0</v>
      </c>
      <c r="J136" s="80">
        <v>130</v>
      </c>
      <c r="K136" s="80">
        <v>710</v>
      </c>
      <c r="L136" s="80">
        <v>284</v>
      </c>
      <c r="M136" s="80">
        <v>103.5</v>
      </c>
      <c r="N136" s="44">
        <v>0.82</v>
      </c>
      <c r="O136" s="46"/>
      <c r="P136" s="80">
        <v>310</v>
      </c>
      <c r="Q136" s="44">
        <v>6.5</v>
      </c>
      <c r="R136" s="44">
        <f t="shared" si="4"/>
        <v>3.1325738776415144</v>
      </c>
      <c r="S136" s="44">
        <f t="shared" si="5"/>
        <v>14.2</v>
      </c>
      <c r="T136" s="44">
        <f t="shared" si="6"/>
        <v>8.625</v>
      </c>
      <c r="U136" s="44">
        <f t="shared" si="7"/>
        <v>13.478260869565217</v>
      </c>
      <c r="V136" s="45"/>
      <c r="W136" s="10"/>
      <c r="X136" s="10"/>
      <c r="Y136" s="10"/>
      <c r="Z136" s="10"/>
      <c r="AA136" s="10"/>
      <c r="AB136" s="10"/>
      <c r="AC136" s="10"/>
      <c r="AD136" s="10"/>
      <c r="AE136" s="10"/>
      <c r="AF136" s="10"/>
      <c r="AG136" s="10"/>
      <c r="AH136" s="10"/>
      <c r="AI136" s="10"/>
      <c r="AJ136" s="10"/>
      <c r="AK136" s="10"/>
      <c r="AL136" s="10"/>
      <c r="AM136" s="10"/>
      <c r="AN136" s="10"/>
      <c r="AO136" s="10"/>
      <c r="AP136" s="10"/>
      <c r="AQ136" s="10"/>
      <c r="AR136" s="10"/>
      <c r="AS136" s="10"/>
      <c r="AT136" s="10"/>
    </row>
    <row r="137" spans="1:46" ht="15" customHeight="1">
      <c r="A137" s="43">
        <v>38841</v>
      </c>
      <c r="B137" s="44">
        <v>0.79</v>
      </c>
      <c r="C137" s="44">
        <v>1.403</v>
      </c>
      <c r="D137" s="80">
        <v>3320</v>
      </c>
      <c r="E137" s="80">
        <v>4330</v>
      </c>
      <c r="F137" s="44">
        <v>8.75</v>
      </c>
      <c r="G137" s="80">
        <v>830</v>
      </c>
      <c r="H137" s="80">
        <v>1400</v>
      </c>
      <c r="I137" s="80">
        <v>0</v>
      </c>
      <c r="J137" s="80">
        <v>135</v>
      </c>
      <c r="K137" s="80">
        <v>1100</v>
      </c>
      <c r="L137" s="80">
        <v>440</v>
      </c>
      <c r="M137" s="80">
        <v>160</v>
      </c>
      <c r="N137" s="44">
        <v>1.56</v>
      </c>
      <c r="O137" s="46"/>
      <c r="P137" s="80">
        <v>455</v>
      </c>
      <c r="Q137" s="44">
        <v>12.5</v>
      </c>
      <c r="R137" s="44">
        <f t="shared" si="4"/>
        <v>3.6948342638600105</v>
      </c>
      <c r="S137" s="44">
        <f t="shared" si="5"/>
        <v>22</v>
      </c>
      <c r="T137" s="44">
        <f t="shared" si="6"/>
        <v>13.333333333333334</v>
      </c>
      <c r="U137" s="44">
        <f t="shared" si="7"/>
        <v>19.782608695652176</v>
      </c>
      <c r="V137" s="45"/>
      <c r="W137" s="10"/>
      <c r="X137" s="10"/>
      <c r="Y137" s="10"/>
      <c r="Z137" s="10"/>
      <c r="AA137" s="10"/>
      <c r="AB137" s="10"/>
      <c r="AC137" s="10"/>
      <c r="AD137" s="10"/>
      <c r="AE137" s="10"/>
      <c r="AF137" s="10"/>
      <c r="AG137" s="10"/>
      <c r="AH137" s="10"/>
      <c r="AI137" s="10"/>
      <c r="AJ137" s="10"/>
      <c r="AK137" s="10"/>
      <c r="AL137" s="10"/>
      <c r="AM137" s="10"/>
      <c r="AN137" s="10"/>
      <c r="AO137" s="10"/>
      <c r="AP137" s="10"/>
      <c r="AQ137" s="10"/>
      <c r="AR137" s="10"/>
      <c r="AS137" s="10"/>
      <c r="AT137" s="10"/>
    </row>
    <row r="138" spans="1:46" ht="15" customHeight="1">
      <c r="A138" s="43">
        <v>38875</v>
      </c>
      <c r="B138" s="44">
        <v>1.34</v>
      </c>
      <c r="C138" s="44">
        <v>7.589</v>
      </c>
      <c r="D138" s="80">
        <v>1910</v>
      </c>
      <c r="E138" s="80">
        <v>2680</v>
      </c>
      <c r="F138" s="44">
        <v>7.53</v>
      </c>
      <c r="G138" s="80">
        <v>240</v>
      </c>
      <c r="H138" s="80">
        <v>880</v>
      </c>
      <c r="I138" s="80">
        <v>0</v>
      </c>
      <c r="J138" s="80">
        <v>145</v>
      </c>
      <c r="K138" s="80">
        <v>685</v>
      </c>
      <c r="L138" s="80">
        <v>274</v>
      </c>
      <c r="M138" s="80">
        <v>99</v>
      </c>
      <c r="N138" s="44">
        <v>0.94</v>
      </c>
      <c r="O138" s="46"/>
      <c r="P138" s="80">
        <v>132.5</v>
      </c>
      <c r="Q138" s="44">
        <v>6</v>
      </c>
      <c r="R138" s="44">
        <f t="shared" si="4"/>
        <v>1.3644991610793111</v>
      </c>
      <c r="S138" s="44">
        <f t="shared" si="5"/>
        <v>13.7</v>
      </c>
      <c r="T138" s="44">
        <f t="shared" si="6"/>
        <v>8.25</v>
      </c>
      <c r="U138" s="44">
        <f t="shared" si="7"/>
        <v>5.760869565217392</v>
      </c>
      <c r="V138" s="45"/>
      <c r="W138" s="10"/>
      <c r="X138" s="10"/>
      <c r="Y138" s="10"/>
      <c r="Z138" s="10"/>
      <c r="AA138" s="10"/>
      <c r="AB138" s="10"/>
      <c r="AC138" s="10"/>
      <c r="AD138" s="10"/>
      <c r="AE138" s="10"/>
      <c r="AF138" s="10"/>
      <c r="AG138" s="10"/>
      <c r="AH138" s="10"/>
      <c r="AI138" s="10"/>
      <c r="AJ138" s="10"/>
      <c r="AK138" s="10"/>
      <c r="AL138" s="10"/>
      <c r="AM138" s="10"/>
      <c r="AN138" s="10"/>
      <c r="AO138" s="10"/>
      <c r="AP138" s="10"/>
      <c r="AQ138" s="10"/>
      <c r="AR138" s="10"/>
      <c r="AS138" s="10"/>
      <c r="AT138" s="10"/>
    </row>
    <row r="139" spans="1:46" ht="15" customHeight="1">
      <c r="A139" s="43">
        <v>38902</v>
      </c>
      <c r="B139" s="44">
        <v>1.63</v>
      </c>
      <c r="C139" s="44">
        <v>11.337</v>
      </c>
      <c r="D139" s="80">
        <v>2040</v>
      </c>
      <c r="E139" s="80">
        <v>2770</v>
      </c>
      <c r="F139" s="44">
        <v>7.82</v>
      </c>
      <c r="G139" s="80">
        <v>281</v>
      </c>
      <c r="H139" s="80">
        <v>1080</v>
      </c>
      <c r="I139" s="80">
        <v>0</v>
      </c>
      <c r="J139" s="80">
        <v>185</v>
      </c>
      <c r="K139" s="80">
        <v>855</v>
      </c>
      <c r="L139" s="80">
        <v>342</v>
      </c>
      <c r="M139" s="80">
        <v>124</v>
      </c>
      <c r="N139" s="44">
        <v>0.98</v>
      </c>
      <c r="O139" s="46"/>
      <c r="P139" s="80">
        <v>138</v>
      </c>
      <c r="Q139" s="44">
        <v>11</v>
      </c>
      <c r="R139" s="44">
        <f t="shared" si="4"/>
        <v>1.2715213199415367</v>
      </c>
      <c r="S139" s="44">
        <f t="shared" si="5"/>
        <v>17.1</v>
      </c>
      <c r="T139" s="44">
        <f t="shared" si="6"/>
        <v>10.333333333333334</v>
      </c>
      <c r="U139" s="44">
        <f t="shared" si="7"/>
        <v>6</v>
      </c>
      <c r="V139" s="45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</row>
    <row r="140" spans="1:46" ht="15" customHeight="1">
      <c r="A140" s="43">
        <v>38931</v>
      </c>
      <c r="B140" s="44">
        <v>2.71</v>
      </c>
      <c r="C140" s="44">
        <v>35.995</v>
      </c>
      <c r="D140" s="80">
        <v>1410</v>
      </c>
      <c r="E140" s="80">
        <v>1990</v>
      </c>
      <c r="F140" s="44">
        <v>7.61</v>
      </c>
      <c r="G140" s="80">
        <v>191.5</v>
      </c>
      <c r="H140" s="80">
        <v>720</v>
      </c>
      <c r="I140" s="80">
        <v>0</v>
      </c>
      <c r="J140" s="80">
        <v>155</v>
      </c>
      <c r="K140" s="80">
        <v>650</v>
      </c>
      <c r="L140" s="80">
        <v>260</v>
      </c>
      <c r="M140" s="80">
        <v>94</v>
      </c>
      <c r="N140" s="44">
        <v>0.84</v>
      </c>
      <c r="O140" s="46"/>
      <c r="P140" s="80">
        <v>55</v>
      </c>
      <c r="Q140" s="44">
        <v>3</v>
      </c>
      <c r="R140" s="44">
        <f t="shared" si="4"/>
        <v>0.5814032532524469</v>
      </c>
      <c r="S140" s="44">
        <f t="shared" si="5"/>
        <v>13</v>
      </c>
      <c r="T140" s="44">
        <f t="shared" si="6"/>
        <v>7.833333333333333</v>
      </c>
      <c r="U140" s="44">
        <f t="shared" si="7"/>
        <v>2.391304347826087</v>
      </c>
      <c r="V140" s="45"/>
      <c r="W140" s="10"/>
      <c r="X140" s="10"/>
      <c r="Y140" s="10"/>
      <c r="Z140" s="10"/>
      <c r="AA140" s="10"/>
      <c r="AB140" s="10"/>
      <c r="AC140" s="10"/>
      <c r="AD140" s="10"/>
      <c r="AE140" s="10"/>
      <c r="AF140" s="10"/>
      <c r="AG140" s="10"/>
      <c r="AH140" s="10"/>
      <c r="AI140" s="10"/>
      <c r="AJ140" s="10"/>
      <c r="AK140" s="10"/>
      <c r="AL140" s="10"/>
      <c r="AM140" s="10"/>
      <c r="AN140" s="10"/>
      <c r="AO140" s="10"/>
      <c r="AP140" s="10"/>
      <c r="AQ140" s="10"/>
      <c r="AR140" s="10"/>
      <c r="AS140" s="10"/>
      <c r="AT140" s="10"/>
    </row>
    <row r="141" spans="1:46" ht="15" customHeight="1">
      <c r="A141" s="43">
        <v>38965</v>
      </c>
      <c r="B141" s="44">
        <v>1.18</v>
      </c>
      <c r="C141" s="44">
        <v>5.628</v>
      </c>
      <c r="D141" s="80">
        <v>2220</v>
      </c>
      <c r="E141" s="80">
        <v>2930</v>
      </c>
      <c r="F141" s="44">
        <v>7.91</v>
      </c>
      <c r="G141" s="80">
        <v>365</v>
      </c>
      <c r="H141" s="80">
        <v>1020</v>
      </c>
      <c r="I141" s="80">
        <v>0</v>
      </c>
      <c r="J141" s="80">
        <v>200</v>
      </c>
      <c r="K141" s="80">
        <v>830</v>
      </c>
      <c r="L141" s="80">
        <v>332</v>
      </c>
      <c r="M141" s="80">
        <v>121</v>
      </c>
      <c r="N141" s="44">
        <v>1.1</v>
      </c>
      <c r="O141" s="46"/>
      <c r="P141" s="80">
        <v>188</v>
      </c>
      <c r="Q141" s="44">
        <v>9.5</v>
      </c>
      <c r="R141" s="44">
        <f t="shared" si="4"/>
        <v>1.7570521893949864</v>
      </c>
      <c r="S141" s="44">
        <f t="shared" si="5"/>
        <v>16.6</v>
      </c>
      <c r="T141" s="44">
        <f t="shared" si="6"/>
        <v>10.083333333333334</v>
      </c>
      <c r="U141" s="44">
        <f t="shared" si="7"/>
        <v>8.173913043478262</v>
      </c>
      <c r="V141" s="45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0"/>
      <c r="AP141" s="10"/>
      <c r="AQ141" s="10"/>
      <c r="AR141" s="10"/>
      <c r="AS141" s="10"/>
      <c r="AT141" s="10"/>
    </row>
    <row r="142" spans="1:46" ht="15" customHeight="1">
      <c r="A142" s="43">
        <v>38995</v>
      </c>
      <c r="B142" s="44">
        <v>1.12</v>
      </c>
      <c r="C142" s="44">
        <v>6.141</v>
      </c>
      <c r="D142" s="80">
        <v>2338.5</v>
      </c>
      <c r="E142" s="80"/>
      <c r="F142" s="44">
        <v>7.48</v>
      </c>
      <c r="G142" s="80">
        <v>415.4</v>
      </c>
      <c r="H142" s="80">
        <v>901.6</v>
      </c>
      <c r="I142" s="80"/>
      <c r="J142" s="80">
        <v>107.1</v>
      </c>
      <c r="K142" s="80">
        <v>967.5</v>
      </c>
      <c r="L142" s="80">
        <v>301.5</v>
      </c>
      <c r="M142" s="80">
        <v>51.3</v>
      </c>
      <c r="N142" s="44"/>
      <c r="O142" s="46"/>
      <c r="P142" s="80">
        <v>207</v>
      </c>
      <c r="Q142" s="44">
        <v>50.7</v>
      </c>
      <c r="R142" s="44">
        <f aca="true" t="shared" si="8" ref="R142:R163">U142/SQRT(S142+T142/2)</f>
        <v>2.169304578186562</v>
      </c>
      <c r="S142" s="44">
        <f aca="true" t="shared" si="9" ref="S142:S163">L142/20</f>
        <v>15.075</v>
      </c>
      <c r="T142" s="44">
        <f aca="true" t="shared" si="10" ref="T142:T163">M142/12</f>
        <v>4.2749999999999995</v>
      </c>
      <c r="U142" s="44">
        <f aca="true" t="shared" si="11" ref="U142:U163">P142/23</f>
        <v>9</v>
      </c>
      <c r="V142" s="45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0"/>
      <c r="AP142" s="10"/>
      <c r="AQ142" s="10"/>
      <c r="AR142" s="10"/>
      <c r="AS142" s="10"/>
      <c r="AT142" s="10"/>
    </row>
    <row r="143" spans="1:46" ht="15" customHeight="1">
      <c r="A143" s="43">
        <v>39094</v>
      </c>
      <c r="B143" s="44">
        <v>1.2</v>
      </c>
      <c r="C143" s="44">
        <v>5.416</v>
      </c>
      <c r="D143" s="80">
        <v>1500</v>
      </c>
      <c r="E143" s="80">
        <v>2220</v>
      </c>
      <c r="F143" s="44">
        <v>7.92</v>
      </c>
      <c r="G143" s="80">
        <v>220</v>
      </c>
      <c r="H143" s="80">
        <v>800</v>
      </c>
      <c r="I143" s="80">
        <v>0</v>
      </c>
      <c r="J143" s="80">
        <v>85</v>
      </c>
      <c r="K143" s="80">
        <v>560</v>
      </c>
      <c r="L143" s="80">
        <v>224</v>
      </c>
      <c r="M143" s="80">
        <v>81.6</v>
      </c>
      <c r="N143" s="44">
        <v>0.96</v>
      </c>
      <c r="O143" s="46"/>
      <c r="P143" s="80">
        <v>147</v>
      </c>
      <c r="Q143" s="44">
        <v>4.5</v>
      </c>
      <c r="R143" s="44">
        <f t="shared" si="8"/>
        <v>1.6726807961035088</v>
      </c>
      <c r="S143" s="44">
        <f t="shared" si="9"/>
        <v>11.2</v>
      </c>
      <c r="T143" s="44">
        <f t="shared" si="10"/>
        <v>6.8</v>
      </c>
      <c r="U143" s="44">
        <f t="shared" si="11"/>
        <v>6.391304347826087</v>
      </c>
      <c r="V143" s="45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0"/>
      <c r="AP143" s="10"/>
      <c r="AQ143" s="10"/>
      <c r="AR143" s="10"/>
      <c r="AS143" s="10"/>
      <c r="AT143" s="10"/>
    </row>
    <row r="144" spans="1:46" ht="15" customHeight="1">
      <c r="A144" s="43">
        <v>39154</v>
      </c>
      <c r="B144" s="44">
        <v>0.26</v>
      </c>
      <c r="C144" s="44">
        <v>5.92</v>
      </c>
      <c r="D144" s="80">
        <v>1650</v>
      </c>
      <c r="E144" s="80">
        <v>2150</v>
      </c>
      <c r="F144" s="44">
        <v>8.45</v>
      </c>
      <c r="G144" s="80">
        <v>145</v>
      </c>
      <c r="H144" s="80">
        <v>860</v>
      </c>
      <c r="I144" s="80">
        <v>0</v>
      </c>
      <c r="J144" s="80">
        <v>165</v>
      </c>
      <c r="K144" s="80">
        <v>645</v>
      </c>
      <c r="L144" s="80">
        <v>258</v>
      </c>
      <c r="M144" s="80">
        <v>94</v>
      </c>
      <c r="N144" s="44">
        <v>1.24</v>
      </c>
      <c r="O144" s="46"/>
      <c r="P144" s="80">
        <v>133</v>
      </c>
      <c r="Q144" s="44">
        <v>4</v>
      </c>
      <c r="R144" s="44">
        <f t="shared" si="8"/>
        <v>1.4101127746695832</v>
      </c>
      <c r="S144" s="44">
        <f t="shared" si="9"/>
        <v>12.9</v>
      </c>
      <c r="T144" s="44">
        <f t="shared" si="10"/>
        <v>7.833333333333333</v>
      </c>
      <c r="U144" s="44">
        <f t="shared" si="11"/>
        <v>5.782608695652174</v>
      </c>
      <c r="V144" s="45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0"/>
      <c r="AP144" s="10"/>
      <c r="AQ144" s="10"/>
      <c r="AR144" s="10"/>
      <c r="AS144" s="10"/>
      <c r="AT144" s="10"/>
    </row>
    <row r="145" spans="1:46" ht="15" customHeight="1">
      <c r="A145" s="43">
        <v>39220</v>
      </c>
      <c r="B145" s="44">
        <v>1</v>
      </c>
      <c r="C145" s="44">
        <v>20.06</v>
      </c>
      <c r="D145" s="80">
        <v>1880</v>
      </c>
      <c r="E145" s="80">
        <v>2730</v>
      </c>
      <c r="F145" s="44">
        <v>8.02</v>
      </c>
      <c r="G145" s="80">
        <v>190</v>
      </c>
      <c r="H145" s="80">
        <v>930</v>
      </c>
      <c r="I145" s="80">
        <v>0</v>
      </c>
      <c r="J145" s="80">
        <v>160</v>
      </c>
      <c r="K145" s="80">
        <v>660</v>
      </c>
      <c r="L145" s="80">
        <v>264</v>
      </c>
      <c r="M145" s="80">
        <v>96</v>
      </c>
      <c r="N145" s="44">
        <v>1.13</v>
      </c>
      <c r="O145" s="46"/>
      <c r="P145" s="80">
        <v>145</v>
      </c>
      <c r="Q145" s="44">
        <v>5.2</v>
      </c>
      <c r="R145" s="44">
        <f t="shared" si="8"/>
        <v>1.5201132437980382</v>
      </c>
      <c r="S145" s="44">
        <f t="shared" si="9"/>
        <v>13.2</v>
      </c>
      <c r="T145" s="44">
        <f t="shared" si="10"/>
        <v>8</v>
      </c>
      <c r="U145" s="44">
        <f t="shared" si="11"/>
        <v>6.304347826086956</v>
      </c>
      <c r="V145" s="45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0"/>
      <c r="AP145" s="10"/>
      <c r="AQ145" s="10"/>
      <c r="AR145" s="10"/>
      <c r="AS145" s="10"/>
      <c r="AT145" s="10"/>
    </row>
    <row r="146" spans="1:46" ht="15" customHeight="1">
      <c r="A146" s="43">
        <v>39239</v>
      </c>
      <c r="B146" s="29">
        <v>1.71</v>
      </c>
      <c r="C146" s="44">
        <v>40.61</v>
      </c>
      <c r="D146" s="80">
        <v>1710</v>
      </c>
      <c r="E146" s="80">
        <v>2460</v>
      </c>
      <c r="F146" s="44">
        <v>8.06</v>
      </c>
      <c r="G146" s="80">
        <v>210.9</v>
      </c>
      <c r="H146" s="80">
        <v>800</v>
      </c>
      <c r="I146" s="80">
        <v>0</v>
      </c>
      <c r="J146" s="80">
        <v>215</v>
      </c>
      <c r="K146" s="80">
        <v>660</v>
      </c>
      <c r="L146" s="80">
        <v>264</v>
      </c>
      <c r="M146" s="80">
        <v>96</v>
      </c>
      <c r="N146" s="44">
        <v>0.45</v>
      </c>
      <c r="O146" s="46"/>
      <c r="P146" s="80">
        <v>115</v>
      </c>
      <c r="Q146" s="44">
        <v>7</v>
      </c>
      <c r="R146" s="44">
        <f t="shared" si="8"/>
        <v>1.2056070554260303</v>
      </c>
      <c r="S146" s="44">
        <f t="shared" si="9"/>
        <v>13.2</v>
      </c>
      <c r="T146" s="44">
        <f t="shared" si="10"/>
        <v>8</v>
      </c>
      <c r="U146" s="44">
        <f t="shared" si="11"/>
        <v>5</v>
      </c>
      <c r="V146" s="45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0"/>
      <c r="AP146" s="10"/>
      <c r="AQ146" s="10"/>
      <c r="AR146" s="10"/>
      <c r="AS146" s="10"/>
      <c r="AT146" s="10"/>
    </row>
    <row r="147" spans="1:46" ht="15" customHeight="1">
      <c r="A147" s="43">
        <v>39266</v>
      </c>
      <c r="B147" s="44">
        <v>1</v>
      </c>
      <c r="C147" s="44">
        <v>12.98</v>
      </c>
      <c r="D147" s="80">
        <v>2480</v>
      </c>
      <c r="E147" s="80">
        <v>3310</v>
      </c>
      <c r="F147" s="44">
        <v>7.83</v>
      </c>
      <c r="G147" s="80">
        <v>360</v>
      </c>
      <c r="H147" s="80">
        <v>1060</v>
      </c>
      <c r="I147" s="80">
        <v>0</v>
      </c>
      <c r="J147" s="80">
        <v>285</v>
      </c>
      <c r="K147" s="80">
        <v>820</v>
      </c>
      <c r="L147" s="80">
        <v>328</v>
      </c>
      <c r="M147" s="80">
        <v>118.5</v>
      </c>
      <c r="N147" s="44">
        <v>1.04</v>
      </c>
      <c r="O147" s="46"/>
      <c r="P147" s="80">
        <v>243.5</v>
      </c>
      <c r="Q147" s="44">
        <v>9.75</v>
      </c>
      <c r="R147" s="44">
        <f t="shared" si="8"/>
        <v>2.2919195148093956</v>
      </c>
      <c r="S147" s="44">
        <f t="shared" si="9"/>
        <v>16.4</v>
      </c>
      <c r="T147" s="44">
        <f t="shared" si="10"/>
        <v>9.875</v>
      </c>
      <c r="U147" s="44">
        <f t="shared" si="11"/>
        <v>10.58695652173913</v>
      </c>
      <c r="V147" s="45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0"/>
      <c r="AP147" s="10"/>
      <c r="AQ147" s="10"/>
      <c r="AR147" s="10"/>
      <c r="AS147" s="10"/>
      <c r="AT147" s="10"/>
    </row>
    <row r="148" spans="1:46" ht="15" customHeight="1">
      <c r="A148" s="43">
        <v>39301</v>
      </c>
      <c r="B148" s="44">
        <v>1.55</v>
      </c>
      <c r="C148" s="9">
        <v>32.25</v>
      </c>
      <c r="D148" s="80">
        <v>1730</v>
      </c>
      <c r="E148" s="80">
        <v>2430</v>
      </c>
      <c r="F148" s="44">
        <v>7.76</v>
      </c>
      <c r="G148" s="80">
        <v>204</v>
      </c>
      <c r="H148" s="80">
        <v>800</v>
      </c>
      <c r="I148" s="80">
        <v>0</v>
      </c>
      <c r="J148" s="80">
        <v>260</v>
      </c>
      <c r="K148" s="80">
        <v>670</v>
      </c>
      <c r="L148" s="80">
        <v>268</v>
      </c>
      <c r="M148" s="80">
        <v>97.6</v>
      </c>
      <c r="N148" s="44">
        <v>1.3</v>
      </c>
      <c r="O148" s="46"/>
      <c r="P148" s="80">
        <v>120</v>
      </c>
      <c r="Q148" s="44">
        <v>8</v>
      </c>
      <c r="R148" s="44">
        <f t="shared" si="8"/>
        <v>1.2483845750009277</v>
      </c>
      <c r="S148" s="44">
        <f t="shared" si="9"/>
        <v>13.4</v>
      </c>
      <c r="T148" s="44">
        <f t="shared" si="10"/>
        <v>8.133333333333333</v>
      </c>
      <c r="U148" s="44">
        <f t="shared" si="11"/>
        <v>5.217391304347826</v>
      </c>
      <c r="V148" s="45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0"/>
      <c r="AP148" s="10"/>
      <c r="AQ148" s="10"/>
      <c r="AR148" s="10"/>
      <c r="AS148" s="10"/>
      <c r="AT148" s="10"/>
    </row>
    <row r="149" spans="1:46" ht="15" customHeight="1">
      <c r="A149" s="43">
        <v>39343</v>
      </c>
      <c r="B149" s="44">
        <v>1.18</v>
      </c>
      <c r="C149" s="114">
        <v>5.02</v>
      </c>
      <c r="D149" s="80">
        <v>3430</v>
      </c>
      <c r="E149" s="80">
        <v>4720</v>
      </c>
      <c r="F149" s="44">
        <v>8.07</v>
      </c>
      <c r="G149" s="80">
        <v>635.6</v>
      </c>
      <c r="H149" s="80">
        <v>1480</v>
      </c>
      <c r="I149" s="80">
        <v>0</v>
      </c>
      <c r="J149" s="80">
        <v>150</v>
      </c>
      <c r="K149" s="80">
        <v>700</v>
      </c>
      <c r="L149" s="80">
        <v>280</v>
      </c>
      <c r="M149" s="80">
        <v>102</v>
      </c>
      <c r="N149" s="44">
        <v>1.88</v>
      </c>
      <c r="O149" s="46"/>
      <c r="P149" s="80">
        <v>654</v>
      </c>
      <c r="Q149" s="44">
        <v>10.25</v>
      </c>
      <c r="R149" s="44">
        <f t="shared" si="8"/>
        <v>6.656079153588643</v>
      </c>
      <c r="S149" s="44">
        <f t="shared" si="9"/>
        <v>14</v>
      </c>
      <c r="T149" s="44">
        <f t="shared" si="10"/>
        <v>8.5</v>
      </c>
      <c r="U149" s="44">
        <f t="shared" si="11"/>
        <v>28.434782608695652</v>
      </c>
      <c r="V149" s="45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0"/>
      <c r="AP149" s="10"/>
      <c r="AQ149" s="10"/>
      <c r="AR149" s="10"/>
      <c r="AS149" s="10"/>
      <c r="AT149" s="10"/>
    </row>
    <row r="150" spans="1:46" ht="15" customHeight="1">
      <c r="A150" s="43">
        <v>39379</v>
      </c>
      <c r="B150" s="44">
        <v>1.29</v>
      </c>
      <c r="C150" s="114">
        <v>7.21</v>
      </c>
      <c r="D150" s="80">
        <v>3220</v>
      </c>
      <c r="E150" s="80">
        <v>4640</v>
      </c>
      <c r="F150" s="44">
        <v>7.72</v>
      </c>
      <c r="G150" s="80">
        <v>868</v>
      </c>
      <c r="H150" s="80">
        <v>1120</v>
      </c>
      <c r="I150" s="80">
        <v>0</v>
      </c>
      <c r="J150" s="80">
        <v>215</v>
      </c>
      <c r="K150" s="80">
        <v>1020</v>
      </c>
      <c r="L150" s="80">
        <v>408</v>
      </c>
      <c r="M150" s="80">
        <v>149</v>
      </c>
      <c r="N150" s="44">
        <v>1.8</v>
      </c>
      <c r="O150" s="46"/>
      <c r="P150" s="80">
        <v>423</v>
      </c>
      <c r="Q150" s="44">
        <v>17</v>
      </c>
      <c r="R150" s="44">
        <f t="shared" si="8"/>
        <v>3.565362522905375</v>
      </c>
      <c r="S150" s="44">
        <f t="shared" si="9"/>
        <v>20.4</v>
      </c>
      <c r="T150" s="44">
        <f t="shared" si="10"/>
        <v>12.416666666666666</v>
      </c>
      <c r="U150" s="44">
        <f t="shared" si="11"/>
        <v>18.391304347826086</v>
      </c>
      <c r="V150" s="45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0"/>
      <c r="AP150" s="10"/>
      <c r="AQ150" s="10"/>
      <c r="AR150" s="10"/>
      <c r="AS150" s="10"/>
      <c r="AT150" s="10"/>
    </row>
    <row r="151" spans="1:46" ht="15" customHeight="1">
      <c r="A151" s="43">
        <v>39400</v>
      </c>
      <c r="B151" s="44">
        <v>0.8</v>
      </c>
      <c r="C151" s="114">
        <v>0.63</v>
      </c>
      <c r="D151" s="80">
        <v>5230</v>
      </c>
      <c r="E151" s="80">
        <v>7890</v>
      </c>
      <c r="F151" s="44">
        <v>7.89</v>
      </c>
      <c r="G151" s="80">
        <v>1171.5</v>
      </c>
      <c r="H151" s="80">
        <v>2200</v>
      </c>
      <c r="I151" s="80">
        <v>0</v>
      </c>
      <c r="J151" s="80">
        <v>180</v>
      </c>
      <c r="K151" s="80">
        <v>1680</v>
      </c>
      <c r="L151" s="80">
        <v>672</v>
      </c>
      <c r="M151" s="80">
        <v>245</v>
      </c>
      <c r="N151" s="44">
        <v>1.46</v>
      </c>
      <c r="O151" s="46"/>
      <c r="P151" s="80">
        <v>638</v>
      </c>
      <c r="Q151" s="44">
        <v>21.5</v>
      </c>
      <c r="R151" s="44">
        <f t="shared" si="8"/>
        <v>4.1909692777943395</v>
      </c>
      <c r="S151" s="44">
        <f t="shared" si="9"/>
        <v>33.6</v>
      </c>
      <c r="T151" s="44">
        <f t="shared" si="10"/>
        <v>20.416666666666668</v>
      </c>
      <c r="U151" s="44">
        <f t="shared" si="11"/>
        <v>27.73913043478261</v>
      </c>
      <c r="V151" s="45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0"/>
      <c r="AP151" s="10"/>
      <c r="AQ151" s="10"/>
      <c r="AR151" s="10"/>
      <c r="AS151" s="10"/>
      <c r="AT151" s="10"/>
    </row>
    <row r="152" spans="1:46" ht="15" customHeight="1">
      <c r="A152" s="43">
        <v>39419</v>
      </c>
      <c r="B152" s="44">
        <v>0.7</v>
      </c>
      <c r="C152" s="114">
        <v>0.63</v>
      </c>
      <c r="D152" s="80">
        <v>5980</v>
      </c>
      <c r="E152" s="80">
        <v>8542</v>
      </c>
      <c r="F152" s="44">
        <v>7.81</v>
      </c>
      <c r="G152" s="80">
        <v>1835</v>
      </c>
      <c r="H152" s="80">
        <v>2200</v>
      </c>
      <c r="I152" s="80">
        <v>0</v>
      </c>
      <c r="J152" s="80">
        <v>150</v>
      </c>
      <c r="K152" s="80">
        <v>1970</v>
      </c>
      <c r="L152" s="80">
        <v>788.8</v>
      </c>
      <c r="M152" s="80">
        <v>287</v>
      </c>
      <c r="N152" s="44">
        <v>2.06</v>
      </c>
      <c r="O152" s="46"/>
      <c r="P152" s="80">
        <v>842</v>
      </c>
      <c r="Q152" s="44">
        <v>23</v>
      </c>
      <c r="R152" s="44">
        <f t="shared" si="8"/>
        <v>5.106340102772214</v>
      </c>
      <c r="S152" s="44">
        <f t="shared" si="9"/>
        <v>39.44</v>
      </c>
      <c r="T152" s="44">
        <f t="shared" si="10"/>
        <v>23.916666666666668</v>
      </c>
      <c r="U152" s="44">
        <f t="shared" si="11"/>
        <v>36.608695652173914</v>
      </c>
      <c r="V152" s="117"/>
      <c r="W152" s="116"/>
      <c r="X152" s="38"/>
      <c r="Y152" s="38"/>
      <c r="Z152" s="38"/>
      <c r="AA152" s="38"/>
      <c r="AB152" s="38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0"/>
      <c r="AP152" s="10"/>
      <c r="AQ152" s="10"/>
      <c r="AR152" s="10"/>
      <c r="AS152" s="10"/>
      <c r="AT152" s="10"/>
    </row>
    <row r="153" spans="1:46" ht="15" customHeight="1">
      <c r="A153" s="115">
        <v>39455</v>
      </c>
      <c r="B153" s="44"/>
      <c r="C153" s="114">
        <v>2.11</v>
      </c>
      <c r="D153" s="80">
        <v>6760</v>
      </c>
      <c r="E153" s="80">
        <v>10240</v>
      </c>
      <c r="F153" s="44">
        <v>7.68</v>
      </c>
      <c r="G153" s="80">
        <v>1630</v>
      </c>
      <c r="H153" s="80">
        <v>2400</v>
      </c>
      <c r="I153" s="80">
        <v>0</v>
      </c>
      <c r="J153" s="80">
        <v>280</v>
      </c>
      <c r="K153" s="80">
        <v>1630</v>
      </c>
      <c r="L153" s="80">
        <v>776</v>
      </c>
      <c r="M153" s="80">
        <v>286</v>
      </c>
      <c r="N153" s="44">
        <v>1.88</v>
      </c>
      <c r="O153" s="46">
        <v>0.058</v>
      </c>
      <c r="P153" s="80">
        <v>870</v>
      </c>
      <c r="Q153" s="44">
        <v>26.5</v>
      </c>
      <c r="R153" s="44">
        <f t="shared" si="8"/>
        <v>5.311486299768878</v>
      </c>
      <c r="S153" s="44">
        <f t="shared" si="9"/>
        <v>38.8</v>
      </c>
      <c r="T153" s="44">
        <f t="shared" si="10"/>
        <v>23.833333333333332</v>
      </c>
      <c r="U153" s="44">
        <f t="shared" si="11"/>
        <v>37.82608695652174</v>
      </c>
      <c r="V153" s="118"/>
      <c r="W153" s="120"/>
      <c r="X153" s="119"/>
      <c r="Y153" s="119"/>
      <c r="Z153" s="119"/>
      <c r="AA153" s="119"/>
      <c r="AB153" s="38"/>
      <c r="AC153" s="10"/>
      <c r="AD153" s="10"/>
      <c r="AE153" s="10"/>
      <c r="AF153" s="10"/>
      <c r="AG153" s="10"/>
      <c r="AH153" s="10"/>
      <c r="AI153" s="10"/>
      <c r="AJ153" s="10"/>
      <c r="AK153" s="10"/>
      <c r="AL153" s="10"/>
      <c r="AM153" s="10"/>
      <c r="AN153" s="10"/>
      <c r="AO153" s="10"/>
      <c r="AP153" s="10"/>
      <c r="AQ153" s="10"/>
      <c r="AR153" s="10"/>
      <c r="AS153" s="10"/>
      <c r="AT153" s="10"/>
    </row>
    <row r="154" spans="1:46" ht="15" customHeight="1">
      <c r="A154" s="115">
        <v>39477</v>
      </c>
      <c r="C154" s="121"/>
      <c r="D154" s="80">
        <v>1855</v>
      </c>
      <c r="E154" s="80">
        <v>2500</v>
      </c>
      <c r="F154" s="44">
        <v>7.71</v>
      </c>
      <c r="G154" s="80">
        <v>470</v>
      </c>
      <c r="H154" s="80">
        <v>425</v>
      </c>
      <c r="I154" s="80">
        <v>0</v>
      </c>
      <c r="J154" s="80">
        <v>305</v>
      </c>
      <c r="K154" s="80">
        <v>470</v>
      </c>
      <c r="L154" s="80">
        <v>274</v>
      </c>
      <c r="M154" s="80">
        <v>98</v>
      </c>
      <c r="N154" s="44">
        <v>1.26</v>
      </c>
      <c r="O154" s="46"/>
      <c r="P154" s="80">
        <v>260</v>
      </c>
      <c r="Q154" s="44">
        <v>6</v>
      </c>
      <c r="R154" s="44">
        <f t="shared" si="8"/>
        <v>2.680642676789911</v>
      </c>
      <c r="S154" s="44">
        <f t="shared" si="9"/>
        <v>13.7</v>
      </c>
      <c r="T154" s="44">
        <f t="shared" si="10"/>
        <v>8.166666666666666</v>
      </c>
      <c r="U154" s="44">
        <f t="shared" si="11"/>
        <v>11.304347826086957</v>
      </c>
      <c r="V154" s="118"/>
      <c r="W154" s="120"/>
      <c r="X154" s="119"/>
      <c r="Y154" s="119"/>
      <c r="Z154" s="119"/>
      <c r="AA154" s="119"/>
      <c r="AB154" s="38"/>
      <c r="AC154" s="10"/>
      <c r="AD154" s="10"/>
      <c r="AE154" s="10"/>
      <c r="AF154" s="10"/>
      <c r="AG154" s="10"/>
      <c r="AH154" s="10"/>
      <c r="AI154" s="10"/>
      <c r="AJ154" s="10"/>
      <c r="AK154" s="10"/>
      <c r="AL154" s="10"/>
      <c r="AM154" s="10"/>
      <c r="AN154" s="10"/>
      <c r="AO154" s="10"/>
      <c r="AP154" s="10"/>
      <c r="AQ154" s="10"/>
      <c r="AR154" s="10"/>
      <c r="AS154" s="10"/>
      <c r="AT154" s="10"/>
    </row>
    <row r="155" spans="1:46" ht="15" customHeight="1">
      <c r="A155" s="43">
        <v>39505</v>
      </c>
      <c r="B155" s="44"/>
      <c r="C155" s="44">
        <v>1.08</v>
      </c>
      <c r="D155" s="80">
        <v>2448</v>
      </c>
      <c r="E155" s="80">
        <v>3830</v>
      </c>
      <c r="F155" s="44">
        <v>8</v>
      </c>
      <c r="G155" s="80">
        <v>940</v>
      </c>
      <c r="H155" s="80">
        <v>426</v>
      </c>
      <c r="I155" s="80">
        <v>0.05</v>
      </c>
      <c r="J155" s="80">
        <v>64.5</v>
      </c>
      <c r="K155" s="80">
        <v>884</v>
      </c>
      <c r="L155" s="80">
        <v>282</v>
      </c>
      <c r="M155" s="80">
        <v>42</v>
      </c>
      <c r="N155" s="44"/>
      <c r="O155" s="46"/>
      <c r="P155" s="80">
        <v>460</v>
      </c>
      <c r="Q155" s="44">
        <v>38</v>
      </c>
      <c r="R155" s="44">
        <f t="shared" si="8"/>
        <v>5.0236035930332825</v>
      </c>
      <c r="S155" s="44">
        <f t="shared" si="9"/>
        <v>14.1</v>
      </c>
      <c r="T155" s="44">
        <f t="shared" si="10"/>
        <v>3.5</v>
      </c>
      <c r="U155" s="44">
        <f t="shared" si="11"/>
        <v>20</v>
      </c>
      <c r="V155" s="45"/>
      <c r="W155" s="10"/>
      <c r="X155" s="10"/>
      <c r="Y155" s="10"/>
      <c r="Z155" s="10"/>
      <c r="AA155" s="10"/>
      <c r="AB155" s="10"/>
      <c r="AC155" s="10"/>
      <c r="AD155" s="10"/>
      <c r="AE155" s="10"/>
      <c r="AF155" s="10"/>
      <c r="AG155" s="10"/>
      <c r="AH155" s="10"/>
      <c r="AI155" s="10"/>
      <c r="AJ155" s="10"/>
      <c r="AK155" s="10"/>
      <c r="AL155" s="10"/>
      <c r="AM155" s="10"/>
      <c r="AN155" s="10"/>
      <c r="AO155" s="10"/>
      <c r="AP155" s="10"/>
      <c r="AQ155" s="10"/>
      <c r="AR155" s="10"/>
      <c r="AS155" s="10"/>
      <c r="AT155" s="10"/>
    </row>
    <row r="156" spans="1:46" ht="15" customHeight="1">
      <c r="A156" s="43">
        <v>39526</v>
      </c>
      <c r="B156" s="44"/>
      <c r="C156" s="114">
        <v>2.94</v>
      </c>
      <c r="D156" s="80">
        <v>1860</v>
      </c>
      <c r="E156" s="80">
        <v>2460</v>
      </c>
      <c r="F156" s="44">
        <v>7.84</v>
      </c>
      <c r="G156" s="80">
        <v>227</v>
      </c>
      <c r="H156" s="80">
        <v>860</v>
      </c>
      <c r="I156" s="80">
        <v>0</v>
      </c>
      <c r="J156" s="80">
        <v>175</v>
      </c>
      <c r="K156" s="80">
        <v>536</v>
      </c>
      <c r="L156" s="80">
        <v>214</v>
      </c>
      <c r="M156" s="80">
        <v>78</v>
      </c>
      <c r="N156" s="44">
        <v>1.2</v>
      </c>
      <c r="O156" s="46"/>
      <c r="P156" s="80">
        <v>233</v>
      </c>
      <c r="Q156" s="44">
        <v>5.5</v>
      </c>
      <c r="R156" s="44">
        <f t="shared" si="8"/>
        <v>2.7123203425258295</v>
      </c>
      <c r="S156" s="44">
        <f t="shared" si="9"/>
        <v>10.7</v>
      </c>
      <c r="T156" s="44">
        <f t="shared" si="10"/>
        <v>6.5</v>
      </c>
      <c r="U156" s="44">
        <f t="shared" si="11"/>
        <v>10.130434782608695</v>
      </c>
      <c r="V156" s="45"/>
      <c r="W156" s="10"/>
      <c r="X156" s="10"/>
      <c r="Y156" s="10"/>
      <c r="Z156" s="10"/>
      <c r="AA156" s="10"/>
      <c r="AB156" s="10"/>
      <c r="AC156" s="10"/>
      <c r="AD156" s="10"/>
      <c r="AE156" s="10"/>
      <c r="AF156" s="10"/>
      <c r="AG156" s="10"/>
      <c r="AH156" s="10"/>
      <c r="AI156" s="10"/>
      <c r="AJ156" s="10"/>
      <c r="AK156" s="10"/>
      <c r="AL156" s="10"/>
      <c r="AM156" s="10"/>
      <c r="AN156" s="10"/>
      <c r="AO156" s="10"/>
      <c r="AP156" s="10"/>
      <c r="AQ156" s="10"/>
      <c r="AR156" s="10"/>
      <c r="AS156" s="10"/>
      <c r="AT156" s="10"/>
    </row>
    <row r="157" spans="1:46" ht="15" customHeight="1">
      <c r="A157" s="43">
        <v>39554</v>
      </c>
      <c r="B157" s="44"/>
      <c r="C157" s="114">
        <v>0.84</v>
      </c>
      <c r="D157" s="80">
        <v>2680</v>
      </c>
      <c r="E157" s="80">
        <v>3800</v>
      </c>
      <c r="F157" s="44">
        <v>7.85</v>
      </c>
      <c r="G157" s="80">
        <v>400</v>
      </c>
      <c r="H157" s="80">
        <v>1420</v>
      </c>
      <c r="I157" s="80">
        <v>0</v>
      </c>
      <c r="J157" s="80">
        <v>220</v>
      </c>
      <c r="K157" s="80">
        <v>990</v>
      </c>
      <c r="L157" s="80">
        <v>396</v>
      </c>
      <c r="M157" s="80">
        <v>144</v>
      </c>
      <c r="N157" s="44">
        <v>1.48</v>
      </c>
      <c r="O157" s="46"/>
      <c r="P157" s="80">
        <v>220</v>
      </c>
      <c r="Q157" s="44">
        <v>9.5</v>
      </c>
      <c r="R157" s="44">
        <f t="shared" si="8"/>
        <v>1.8831503348999423</v>
      </c>
      <c r="S157" s="44">
        <f t="shared" si="9"/>
        <v>19.8</v>
      </c>
      <c r="T157" s="44">
        <f t="shared" si="10"/>
        <v>12</v>
      </c>
      <c r="U157" s="44">
        <f t="shared" si="11"/>
        <v>9.565217391304348</v>
      </c>
      <c r="V157" s="45"/>
      <c r="W157" s="10"/>
      <c r="X157" s="10"/>
      <c r="Y157" s="10"/>
      <c r="Z157" s="10"/>
      <c r="AA157" s="10"/>
      <c r="AB157" s="10"/>
      <c r="AC157" s="10"/>
      <c r="AD157" s="10"/>
      <c r="AE157" s="10"/>
      <c r="AF157" s="10"/>
      <c r="AG157" s="10"/>
      <c r="AH157" s="10"/>
      <c r="AI157" s="10"/>
      <c r="AJ157" s="10"/>
      <c r="AK157" s="10"/>
      <c r="AL157" s="10"/>
      <c r="AM157" s="10"/>
      <c r="AN157" s="10"/>
      <c r="AO157" s="10"/>
      <c r="AP157" s="10"/>
      <c r="AQ157" s="10"/>
      <c r="AR157" s="10"/>
      <c r="AS157" s="10"/>
      <c r="AT157" s="10"/>
    </row>
    <row r="158" spans="1:46" ht="15" customHeight="1">
      <c r="A158" s="43">
        <v>39581</v>
      </c>
      <c r="B158" s="44"/>
      <c r="C158" s="114">
        <v>0</v>
      </c>
      <c r="D158" s="80">
        <v>10995</v>
      </c>
      <c r="E158" s="80">
        <v>16400</v>
      </c>
      <c r="F158" s="44">
        <v>7.87</v>
      </c>
      <c r="G158" s="80">
        <v>3893</v>
      </c>
      <c r="H158" s="80">
        <v>2900</v>
      </c>
      <c r="I158" s="80">
        <v>0</v>
      </c>
      <c r="J158" s="80">
        <v>334</v>
      </c>
      <c r="K158" s="80">
        <v>2576</v>
      </c>
      <c r="L158" s="80">
        <v>1031</v>
      </c>
      <c r="M158" s="80">
        <v>375</v>
      </c>
      <c r="N158" s="44">
        <v>2.02</v>
      </c>
      <c r="O158" s="46"/>
      <c r="P158" s="80">
        <v>212</v>
      </c>
      <c r="Q158" s="44">
        <v>52</v>
      </c>
      <c r="R158" s="44">
        <f t="shared" si="8"/>
        <v>1.1246158171785205</v>
      </c>
      <c r="S158" s="44">
        <f t="shared" si="9"/>
        <v>51.55</v>
      </c>
      <c r="T158" s="44">
        <f t="shared" si="10"/>
        <v>31.25</v>
      </c>
      <c r="U158" s="44">
        <f t="shared" si="11"/>
        <v>9.217391304347826</v>
      </c>
      <c r="V158" s="45"/>
      <c r="W158" s="10"/>
      <c r="X158" s="10"/>
      <c r="Y158" s="10"/>
      <c r="Z158" s="10"/>
      <c r="AA158" s="10"/>
      <c r="AB158" s="10"/>
      <c r="AC158" s="10"/>
      <c r="AD158" s="10"/>
      <c r="AE158" s="10"/>
      <c r="AF158" s="10"/>
      <c r="AG158" s="10"/>
      <c r="AH158" s="10"/>
      <c r="AI158" s="10"/>
      <c r="AJ158" s="10"/>
      <c r="AK158" s="10"/>
      <c r="AL158" s="10"/>
      <c r="AM158" s="10"/>
      <c r="AN158" s="10"/>
      <c r="AO158" s="10"/>
      <c r="AP158" s="10"/>
      <c r="AQ158" s="10"/>
      <c r="AR158" s="10"/>
      <c r="AS158" s="10"/>
      <c r="AT158" s="10"/>
    </row>
    <row r="159" spans="1:46" ht="15" customHeight="1">
      <c r="A159" s="124">
        <v>39610</v>
      </c>
      <c r="B159" s="123">
        <v>10.26</v>
      </c>
      <c r="C159" s="123">
        <v>1.52</v>
      </c>
      <c r="D159" s="122">
        <v>2220</v>
      </c>
      <c r="E159" s="122">
        <v>2920</v>
      </c>
      <c r="F159" s="121">
        <v>7.96</v>
      </c>
      <c r="G159" s="122">
        <v>240</v>
      </c>
      <c r="H159" s="122">
        <v>1160</v>
      </c>
      <c r="I159" s="80">
        <v>0</v>
      </c>
      <c r="J159" s="122">
        <v>267</v>
      </c>
      <c r="K159" s="122">
        <v>790</v>
      </c>
      <c r="L159" s="122">
        <v>316</v>
      </c>
      <c r="M159" s="122">
        <v>115.2</v>
      </c>
      <c r="N159" s="121">
        <v>1</v>
      </c>
      <c r="O159" s="49"/>
      <c r="P159" s="122">
        <v>232</v>
      </c>
      <c r="Q159" s="121">
        <v>8.3</v>
      </c>
      <c r="R159" s="44">
        <f t="shared" si="8"/>
        <v>2.222422057032647</v>
      </c>
      <c r="S159" s="44">
        <f t="shared" si="9"/>
        <v>15.8</v>
      </c>
      <c r="T159" s="44">
        <f t="shared" si="10"/>
        <v>9.6</v>
      </c>
      <c r="U159" s="44">
        <f t="shared" si="11"/>
        <v>10.08695652173913</v>
      </c>
      <c r="V159" s="45"/>
      <c r="W159" s="10"/>
      <c r="X159" s="10"/>
      <c r="Y159" s="10"/>
      <c r="Z159" s="10"/>
      <c r="AA159" s="10"/>
      <c r="AB159" s="10"/>
      <c r="AC159" s="10"/>
      <c r="AD159" s="10"/>
      <c r="AE159" s="10"/>
      <c r="AF159" s="10"/>
      <c r="AG159" s="10"/>
      <c r="AH159" s="10"/>
      <c r="AI159" s="10"/>
      <c r="AJ159" s="10"/>
      <c r="AK159" s="10"/>
      <c r="AL159" s="10"/>
      <c r="AM159" s="10"/>
      <c r="AN159" s="10"/>
      <c r="AO159" s="10"/>
      <c r="AP159" s="10"/>
      <c r="AQ159" s="10"/>
      <c r="AR159" s="10"/>
      <c r="AS159" s="10"/>
      <c r="AT159" s="10"/>
    </row>
    <row r="160" spans="1:46" ht="15" customHeight="1">
      <c r="A160" s="124">
        <v>39630</v>
      </c>
      <c r="B160" s="123">
        <v>10.89</v>
      </c>
      <c r="C160" s="123">
        <v>1.54</v>
      </c>
      <c r="D160" s="122">
        <v>2250</v>
      </c>
      <c r="E160" s="122">
        <v>3000</v>
      </c>
      <c r="F160" s="121">
        <v>7.81</v>
      </c>
      <c r="G160" s="122">
        <v>350</v>
      </c>
      <c r="H160" s="122">
        <v>1180</v>
      </c>
      <c r="I160" s="80">
        <v>0</v>
      </c>
      <c r="J160" s="122">
        <v>235</v>
      </c>
      <c r="K160" s="122">
        <v>1005</v>
      </c>
      <c r="L160" s="122">
        <v>402.4</v>
      </c>
      <c r="M160" s="122">
        <v>146.4</v>
      </c>
      <c r="N160" s="121">
        <v>1.56</v>
      </c>
      <c r="O160" s="49"/>
      <c r="P160" s="122">
        <v>140</v>
      </c>
      <c r="Q160" s="121">
        <v>8.5</v>
      </c>
      <c r="R160" s="44">
        <f t="shared" si="8"/>
        <v>1.1887317321851194</v>
      </c>
      <c r="S160" s="44">
        <f t="shared" si="9"/>
        <v>20.119999999999997</v>
      </c>
      <c r="T160" s="44">
        <f t="shared" si="10"/>
        <v>12.200000000000001</v>
      </c>
      <c r="U160" s="44">
        <f t="shared" si="11"/>
        <v>6.086956521739131</v>
      </c>
      <c r="V160" s="45"/>
      <c r="W160" s="10"/>
      <c r="X160" s="10"/>
      <c r="Y160" s="10"/>
      <c r="Z160" s="10"/>
      <c r="AA160" s="10"/>
      <c r="AB160" s="10"/>
      <c r="AC160" s="10"/>
      <c r="AD160" s="10"/>
      <c r="AE160" s="10"/>
      <c r="AF160" s="10"/>
      <c r="AG160" s="10"/>
      <c r="AH160" s="10"/>
      <c r="AI160" s="10"/>
      <c r="AJ160" s="10"/>
      <c r="AK160" s="10"/>
      <c r="AL160" s="10"/>
      <c r="AM160" s="10"/>
      <c r="AN160" s="10"/>
      <c r="AO160" s="10"/>
      <c r="AP160" s="10"/>
      <c r="AQ160" s="10"/>
      <c r="AR160" s="10"/>
      <c r="AS160" s="10"/>
      <c r="AT160" s="10"/>
    </row>
    <row r="161" spans="1:46" ht="15" customHeight="1">
      <c r="A161" s="124">
        <v>39665</v>
      </c>
      <c r="B161" s="123">
        <v>11.2</v>
      </c>
      <c r="C161" s="123">
        <v>1.61</v>
      </c>
      <c r="D161" s="122">
        <v>2320</v>
      </c>
      <c r="E161" s="122">
        <v>3314</v>
      </c>
      <c r="F161" s="121">
        <v>8.03</v>
      </c>
      <c r="G161" s="122">
        <v>358</v>
      </c>
      <c r="H161" s="122">
        <v>1100</v>
      </c>
      <c r="I161" s="80">
        <v>0</v>
      </c>
      <c r="J161" s="122">
        <v>220</v>
      </c>
      <c r="K161" s="122">
        <v>1043</v>
      </c>
      <c r="L161" s="122">
        <v>417</v>
      </c>
      <c r="M161" s="122">
        <v>98.8</v>
      </c>
      <c r="N161" s="121">
        <v>1.2</v>
      </c>
      <c r="O161" s="49"/>
      <c r="P161" s="122">
        <v>173</v>
      </c>
      <c r="Q161" s="121">
        <v>11</v>
      </c>
      <c r="R161" s="44">
        <f t="shared" si="8"/>
        <v>1.505351728651865</v>
      </c>
      <c r="S161" s="44">
        <f t="shared" si="9"/>
        <v>20.85</v>
      </c>
      <c r="T161" s="44">
        <f t="shared" si="10"/>
        <v>8.233333333333333</v>
      </c>
      <c r="U161" s="44">
        <f t="shared" si="11"/>
        <v>7.521739130434782</v>
      </c>
      <c r="V161" s="45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</row>
    <row r="162" spans="1:46" ht="15" customHeight="1">
      <c r="A162" s="124">
        <v>39692</v>
      </c>
      <c r="B162" s="123">
        <v>0.93</v>
      </c>
      <c r="C162" s="123">
        <v>0.82</v>
      </c>
      <c r="D162" s="122">
        <v>4020</v>
      </c>
      <c r="E162" s="122">
        <v>5730</v>
      </c>
      <c r="F162" s="121">
        <v>7.92</v>
      </c>
      <c r="G162" s="122">
        <v>880.5</v>
      </c>
      <c r="H162" s="122">
        <v>1800</v>
      </c>
      <c r="I162" s="80">
        <v>0</v>
      </c>
      <c r="J162" s="122">
        <v>164</v>
      </c>
      <c r="K162" s="122">
        <v>1760</v>
      </c>
      <c r="L162" s="122">
        <v>704</v>
      </c>
      <c r="M162" s="122">
        <v>256.4</v>
      </c>
      <c r="N162" s="121">
        <v>1.02</v>
      </c>
      <c r="O162" s="49"/>
      <c r="P162" s="122">
        <v>200</v>
      </c>
      <c r="Q162" s="121">
        <v>10.25</v>
      </c>
      <c r="R162" s="44">
        <f t="shared" si="8"/>
        <v>1.2837329222564047</v>
      </c>
      <c r="S162" s="44">
        <f t="shared" si="9"/>
        <v>35.2</v>
      </c>
      <c r="T162" s="44">
        <f t="shared" si="10"/>
        <v>21.366666666666664</v>
      </c>
      <c r="U162" s="44">
        <f t="shared" si="11"/>
        <v>8.695652173913043</v>
      </c>
      <c r="V162" s="45"/>
      <c r="W162" s="10"/>
      <c r="X162" s="10"/>
      <c r="Y162" s="10"/>
      <c r="Z162" s="10"/>
      <c r="AA162" s="10"/>
      <c r="AB162" s="10"/>
      <c r="AC162" s="10"/>
      <c r="AD162" s="10"/>
      <c r="AE162" s="10"/>
      <c r="AF162" s="10"/>
      <c r="AG162" s="10"/>
      <c r="AH162" s="10"/>
      <c r="AI162" s="10"/>
      <c r="AJ162" s="10"/>
      <c r="AK162" s="10"/>
      <c r="AL162" s="10"/>
      <c r="AM162" s="10"/>
      <c r="AN162" s="10"/>
      <c r="AO162" s="10"/>
      <c r="AP162" s="10"/>
      <c r="AQ162" s="10"/>
      <c r="AR162" s="10"/>
      <c r="AS162" s="10"/>
      <c r="AT162" s="10"/>
    </row>
    <row r="163" spans="1:46" ht="15" customHeight="1">
      <c r="A163" s="124">
        <v>39727</v>
      </c>
      <c r="B163" s="123">
        <v>0.37</v>
      </c>
      <c r="C163" s="114">
        <v>0.71</v>
      </c>
      <c r="D163" s="122">
        <v>6120</v>
      </c>
      <c r="E163" s="122">
        <v>9050</v>
      </c>
      <c r="F163" s="121">
        <v>8.09</v>
      </c>
      <c r="G163" s="122">
        <v>1530</v>
      </c>
      <c r="H163" s="122">
        <v>2500</v>
      </c>
      <c r="I163" s="80">
        <v>0</v>
      </c>
      <c r="J163" s="122">
        <v>176</v>
      </c>
      <c r="K163" s="122">
        <v>1960</v>
      </c>
      <c r="L163" s="122">
        <v>784</v>
      </c>
      <c r="M163" s="122">
        <v>285</v>
      </c>
      <c r="N163" s="121">
        <v>1.86</v>
      </c>
      <c r="O163" s="49"/>
      <c r="P163" s="122">
        <v>800</v>
      </c>
      <c r="Q163" s="121">
        <v>36.25</v>
      </c>
      <c r="R163" s="44">
        <f t="shared" si="8"/>
        <v>4.866962088824504</v>
      </c>
      <c r="S163" s="44">
        <f t="shared" si="9"/>
        <v>39.2</v>
      </c>
      <c r="T163" s="44">
        <f t="shared" si="10"/>
        <v>23.75</v>
      </c>
      <c r="U163" s="44">
        <f t="shared" si="11"/>
        <v>34.78260869565217</v>
      </c>
      <c r="V163" s="45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0"/>
      <c r="AP163" s="10"/>
      <c r="AQ163" s="10"/>
      <c r="AR163" s="10"/>
      <c r="AS163" s="10"/>
      <c r="AT163" s="10"/>
    </row>
    <row r="164" spans="1:46" ht="15" customHeight="1">
      <c r="A164" s="124">
        <v>39753</v>
      </c>
      <c r="B164" s="123">
        <v>0</v>
      </c>
      <c r="C164" s="114">
        <v>0.35</v>
      </c>
      <c r="D164" s="122"/>
      <c r="E164" s="122"/>
      <c r="F164" s="121"/>
      <c r="G164" s="122"/>
      <c r="H164" s="122"/>
      <c r="I164" s="80"/>
      <c r="J164" s="122"/>
      <c r="K164" s="122"/>
      <c r="L164" s="122"/>
      <c r="M164" s="122"/>
      <c r="N164" s="121"/>
      <c r="O164" s="49"/>
      <c r="P164" s="122"/>
      <c r="Q164" s="121"/>
      <c r="R164" s="44"/>
      <c r="S164" s="44"/>
      <c r="T164" s="44"/>
      <c r="U164" s="44"/>
      <c r="V164" s="45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0"/>
      <c r="AP164" s="10"/>
      <c r="AQ164" s="10"/>
      <c r="AR164" s="10"/>
      <c r="AS164" s="10"/>
      <c r="AT164" s="10"/>
    </row>
    <row r="165" spans="1:46" ht="15" customHeight="1">
      <c r="A165" s="124">
        <v>39783</v>
      </c>
      <c r="B165" s="123">
        <v>0</v>
      </c>
      <c r="C165" s="114">
        <v>0.35</v>
      </c>
      <c r="D165" s="122"/>
      <c r="E165" s="122"/>
      <c r="F165" s="121"/>
      <c r="G165" s="122"/>
      <c r="H165" s="122"/>
      <c r="I165" s="80"/>
      <c r="J165" s="122"/>
      <c r="K165" s="122"/>
      <c r="L165" s="122"/>
      <c r="M165" s="122"/>
      <c r="N165" s="121"/>
      <c r="O165" s="49"/>
      <c r="P165" s="122"/>
      <c r="Q165" s="121"/>
      <c r="R165" s="44"/>
      <c r="S165" s="44"/>
      <c r="T165" s="44"/>
      <c r="U165" s="44"/>
      <c r="V165" s="45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0"/>
      <c r="AP165" s="10"/>
      <c r="AQ165" s="10"/>
      <c r="AR165" s="10"/>
      <c r="AS165" s="10"/>
      <c r="AT165" s="10"/>
    </row>
    <row r="166" spans="1:46" ht="15" customHeight="1">
      <c r="A166" s="113" t="s">
        <v>43</v>
      </c>
      <c r="B166" s="106">
        <f>MIN(B13:B165)</f>
        <v>0</v>
      </c>
      <c r="C166" s="106">
        <f>MIN(C13:C165)</f>
        <v>0</v>
      </c>
      <c r="D166" s="81">
        <f>MIN(D13:D163)</f>
        <v>1211</v>
      </c>
      <c r="E166" s="81">
        <f>MIN(E13:E165)</f>
        <v>1499</v>
      </c>
      <c r="F166" s="106">
        <f>MIN(F13:F163)</f>
        <v>6.9</v>
      </c>
      <c r="G166" s="81">
        <f>MIN(G13:G163)</f>
        <v>124</v>
      </c>
      <c r="H166" s="81">
        <f>MIN(H13:H163)</f>
        <v>425</v>
      </c>
      <c r="I166" s="81">
        <f>MIN(I13:I141)</f>
        <v>0</v>
      </c>
      <c r="J166" s="81">
        <f>MIN(J13:J165)</f>
        <v>52</v>
      </c>
      <c r="K166" s="81">
        <f>MIN(K13:K163)</f>
        <v>380</v>
      </c>
      <c r="L166" s="81">
        <f>MIN(L13:L163)</f>
        <v>117</v>
      </c>
      <c r="M166" s="81">
        <f>MIN(M13:M163)</f>
        <v>5</v>
      </c>
      <c r="N166" s="106">
        <f>MIN(N13:N165)</f>
        <v>0.4</v>
      </c>
      <c r="O166" s="51">
        <f>MIN(O13:O162)</f>
        <v>0.03</v>
      </c>
      <c r="P166" s="81">
        <f>MIN(P13:P163)</f>
        <v>25</v>
      </c>
      <c r="Q166" s="106">
        <f>MIN(Q13:Q163)</f>
        <v>3</v>
      </c>
      <c r="R166" s="106"/>
      <c r="S166" s="106"/>
      <c r="T166" s="106"/>
      <c r="U166" s="106"/>
      <c r="V166" s="5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0"/>
      <c r="AP166" s="10"/>
      <c r="AQ166" s="10"/>
      <c r="AR166" s="10"/>
      <c r="AS166" s="10"/>
      <c r="AT166" s="10"/>
    </row>
    <row r="167" spans="1:46" ht="15" customHeight="1">
      <c r="A167" s="113" t="s">
        <v>44</v>
      </c>
      <c r="B167" s="106">
        <f>AVERAGE(B13:B152)</f>
        <v>1.256814432989691</v>
      </c>
      <c r="C167" s="106">
        <f>AVERAGE(C13:C165)</f>
        <v>8.326395161290323</v>
      </c>
      <c r="D167" s="81">
        <f>AVERAGE(D13:D163)</f>
        <v>2613.012191780822</v>
      </c>
      <c r="E167" s="81">
        <f>AVERAGE(E13:E165)</f>
        <v>3501.6129032258063</v>
      </c>
      <c r="F167" s="106">
        <f>AVERAGE(F13:F163)</f>
        <v>7.862394366197182</v>
      </c>
      <c r="G167" s="81">
        <f>AVERAGE(G13:G163)</f>
        <v>534.832191780822</v>
      </c>
      <c r="H167" s="81">
        <f>AVERAGE(H13:H163)</f>
        <v>1083.0758865248229</v>
      </c>
      <c r="I167" s="81">
        <f>AVERAGE(I13:I164)</f>
        <v>4.6841880341880335</v>
      </c>
      <c r="J167" s="81">
        <f>AVERAGE(J13:J163)</f>
        <v>128.36338028169013</v>
      </c>
      <c r="K167" s="81">
        <f>AVERAGE(K13:K163)</f>
        <v>957.5513698630137</v>
      </c>
      <c r="L167" s="81">
        <f>AVERAGE(L13:L163)</f>
        <v>313.68013698630136</v>
      </c>
      <c r="M167" s="81">
        <f>AVERAGE(M13:M164)</f>
        <v>73.6177397260274</v>
      </c>
      <c r="N167" s="106">
        <f>AVERAGE(N13:N163)</f>
        <v>1.585940594059406</v>
      </c>
      <c r="O167" s="51">
        <f>AVERAGE(O13:O165)</f>
        <v>0.044</v>
      </c>
      <c r="P167" s="81">
        <f>AVERAGE(P13:P163)</f>
        <v>375.56493506493507</v>
      </c>
      <c r="Q167" s="106">
        <f>AVERAGE(Q13:Q163)</f>
        <v>14.928831168831172</v>
      </c>
      <c r="R167" s="106"/>
      <c r="S167" s="106"/>
      <c r="T167" s="106"/>
      <c r="U167" s="106"/>
      <c r="V167" s="5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0"/>
      <c r="AP167" s="10"/>
      <c r="AQ167" s="10"/>
      <c r="AR167" s="10"/>
      <c r="AS167" s="10"/>
      <c r="AT167" s="10"/>
    </row>
    <row r="168" spans="1:46" ht="15" customHeight="1">
      <c r="A168" s="113" t="s">
        <v>45</v>
      </c>
      <c r="B168" s="106">
        <f>MAX(B13:B165)</f>
        <v>11.2</v>
      </c>
      <c r="C168" s="106">
        <f>MAX(C13:C165)</f>
        <v>40.61</v>
      </c>
      <c r="D168" s="81">
        <f>MAX(D13:D159)</f>
        <v>12960</v>
      </c>
      <c r="E168" s="81">
        <f>MAX(E13:E163)</f>
        <v>16400</v>
      </c>
      <c r="F168" s="106">
        <f>MAX(F13:F163)</f>
        <v>9.13</v>
      </c>
      <c r="G168" s="81">
        <f>MAX(G13:G163)</f>
        <v>4550</v>
      </c>
      <c r="H168" s="81">
        <f>MAX(H13:H163)</f>
        <v>3015</v>
      </c>
      <c r="I168" s="81">
        <f>MAX(I13:I165)</f>
        <v>168</v>
      </c>
      <c r="J168" s="81">
        <f>MAX(J13:J164)</f>
        <v>334</v>
      </c>
      <c r="K168" s="81">
        <f>MAX(K13:K163)</f>
        <v>3250</v>
      </c>
      <c r="L168" s="81">
        <f>MAX(L13:L164)</f>
        <v>1031</v>
      </c>
      <c r="M168" s="81">
        <f>MAX(M13:M164)</f>
        <v>375</v>
      </c>
      <c r="N168" s="106">
        <f>MAX(N13:N164)</f>
        <v>72</v>
      </c>
      <c r="O168" s="51">
        <f>MAX(O13:O165)</f>
        <v>0.058</v>
      </c>
      <c r="P168" s="81">
        <f>MAX(P13:P163)</f>
        <v>2070</v>
      </c>
      <c r="Q168" s="106">
        <f>MAX(Q13:Q165)</f>
        <v>52</v>
      </c>
      <c r="R168" s="106"/>
      <c r="S168" s="106"/>
      <c r="T168" s="106"/>
      <c r="U168" s="106"/>
      <c r="V168" s="5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0"/>
      <c r="AP168" s="10"/>
      <c r="AQ168" s="10"/>
      <c r="AR168" s="10"/>
      <c r="AS168" s="10"/>
      <c r="AT168" s="10"/>
    </row>
    <row r="169" spans="1:46" ht="15" customHeight="1">
      <c r="A169" s="21"/>
      <c r="B169" s="32"/>
      <c r="C169" s="32"/>
      <c r="D169" s="82"/>
      <c r="E169" s="82"/>
      <c r="F169" s="32"/>
      <c r="G169" s="82"/>
      <c r="H169" s="82"/>
      <c r="J169" s="82"/>
      <c r="K169" s="82"/>
      <c r="L169" s="82"/>
      <c r="M169" s="82"/>
      <c r="N169" s="32"/>
      <c r="O169" s="20"/>
      <c r="P169" s="82"/>
      <c r="Q169" s="32"/>
      <c r="R169" s="32"/>
      <c r="S169" s="32"/>
      <c r="T169" s="32"/>
      <c r="U169" s="32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0"/>
      <c r="AP169" s="10"/>
      <c r="AQ169" s="10"/>
      <c r="AR169" s="10"/>
      <c r="AS169" s="10"/>
      <c r="AT169" s="10"/>
    </row>
    <row r="170" spans="1:46" ht="15" customHeight="1">
      <c r="A170" s="21"/>
      <c r="B170" s="32"/>
      <c r="C170" s="32"/>
      <c r="D170" s="82"/>
      <c r="E170" s="82"/>
      <c r="F170" s="32"/>
      <c r="G170" s="82"/>
      <c r="H170" s="82"/>
      <c r="J170" s="82"/>
      <c r="K170" s="82"/>
      <c r="L170" s="82"/>
      <c r="M170" s="82"/>
      <c r="N170" s="32"/>
      <c r="O170" s="20"/>
      <c r="P170" s="82"/>
      <c r="Q170" s="32"/>
      <c r="R170" s="32"/>
      <c r="S170" s="32"/>
      <c r="T170" s="32"/>
      <c r="U170" s="32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0"/>
      <c r="AP170" s="10"/>
      <c r="AQ170" s="10"/>
      <c r="AR170" s="10"/>
      <c r="AS170" s="10"/>
      <c r="AT170" s="10"/>
    </row>
    <row r="171" spans="1:46" ht="15" customHeight="1">
      <c r="A171" s="21"/>
      <c r="B171" s="32"/>
      <c r="C171" s="32"/>
      <c r="D171" s="82"/>
      <c r="E171" s="82"/>
      <c r="F171" s="32"/>
      <c r="G171" s="82"/>
      <c r="H171" s="82"/>
      <c r="J171" s="82"/>
      <c r="K171" s="82"/>
      <c r="L171" s="82"/>
      <c r="M171" s="82"/>
      <c r="N171" s="32"/>
      <c r="O171" s="20"/>
      <c r="P171" s="82"/>
      <c r="Q171" s="32"/>
      <c r="R171" s="32"/>
      <c r="S171" s="32"/>
      <c r="T171" s="32"/>
      <c r="U171" s="32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0"/>
      <c r="AP171" s="10"/>
      <c r="AQ171" s="10"/>
      <c r="AR171" s="10"/>
      <c r="AS171" s="10"/>
      <c r="AT171" s="10"/>
    </row>
    <row r="172" spans="1:46" ht="15" customHeight="1">
      <c r="A172" s="2" t="s">
        <v>35</v>
      </c>
      <c r="B172" s="33"/>
      <c r="C172" s="33"/>
      <c r="D172" s="105"/>
      <c r="E172" s="105"/>
      <c r="F172" s="33"/>
      <c r="G172" s="82"/>
      <c r="H172" s="82"/>
      <c r="J172" s="82"/>
      <c r="K172" s="82"/>
      <c r="L172" s="82"/>
      <c r="M172" s="82"/>
      <c r="N172" s="32"/>
      <c r="O172" s="20"/>
      <c r="P172" s="82"/>
      <c r="Q172" s="32"/>
      <c r="R172" s="32"/>
      <c r="S172" s="32"/>
      <c r="T172" s="32"/>
      <c r="U172" s="32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0"/>
      <c r="AP172" s="10"/>
      <c r="AQ172" s="10"/>
      <c r="AR172" s="10"/>
      <c r="AS172" s="10"/>
      <c r="AT172" s="10"/>
    </row>
    <row r="173" spans="1:46" ht="15" customHeight="1">
      <c r="A173" s="1"/>
      <c r="B173" s="33" t="s">
        <v>36</v>
      </c>
      <c r="C173" s="33"/>
      <c r="D173" s="105"/>
      <c r="E173" s="105"/>
      <c r="F173" s="33"/>
      <c r="G173" s="82"/>
      <c r="H173" s="82"/>
      <c r="J173" s="82"/>
      <c r="K173" s="82"/>
      <c r="L173" s="82"/>
      <c r="M173" s="82"/>
      <c r="N173" s="32"/>
      <c r="O173" s="20"/>
      <c r="P173" s="82"/>
      <c r="Q173" s="32"/>
      <c r="R173" s="32"/>
      <c r="S173" s="32"/>
      <c r="T173" s="32"/>
      <c r="U173" s="32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0"/>
      <c r="AP173" s="10"/>
      <c r="AQ173" s="10"/>
      <c r="AR173" s="10"/>
      <c r="AS173" s="10"/>
      <c r="AT173" s="10"/>
    </row>
    <row r="174" spans="1:46" ht="15" customHeight="1">
      <c r="A174" s="1"/>
      <c r="B174" s="33" t="s">
        <v>48</v>
      </c>
      <c r="C174" s="33"/>
      <c r="D174" s="105"/>
      <c r="E174" s="105"/>
      <c r="F174" s="33"/>
      <c r="H174" s="82"/>
      <c r="J174" s="82"/>
      <c r="K174" s="82"/>
      <c r="L174" s="82"/>
      <c r="M174" s="82"/>
      <c r="N174" s="32"/>
      <c r="O174" s="20"/>
      <c r="P174" s="82"/>
      <c r="Q174" s="32"/>
      <c r="R174" s="32"/>
      <c r="S174" s="32"/>
      <c r="T174" s="32"/>
      <c r="U174" s="32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0"/>
      <c r="AP174" s="10"/>
      <c r="AQ174" s="10"/>
      <c r="AR174" s="10"/>
      <c r="AS174" s="10"/>
      <c r="AT174" s="10"/>
    </row>
    <row r="175" spans="1:46" ht="15" customHeight="1">
      <c r="A175" s="1"/>
      <c r="B175" s="33" t="s">
        <v>37</v>
      </c>
      <c r="C175" s="33"/>
      <c r="D175" s="105"/>
      <c r="E175" s="105"/>
      <c r="F175" s="33"/>
      <c r="G175" s="82"/>
      <c r="H175" s="82"/>
      <c r="J175" s="82"/>
      <c r="K175" s="82"/>
      <c r="L175" s="82"/>
      <c r="M175" s="82"/>
      <c r="N175" s="32"/>
      <c r="O175" s="20"/>
      <c r="P175" s="82"/>
      <c r="Q175" s="32"/>
      <c r="R175" s="32"/>
      <c r="S175" s="32"/>
      <c r="T175" s="32"/>
      <c r="U175" s="32"/>
      <c r="V175" s="10"/>
      <c r="W175" s="10"/>
      <c r="X175" s="10"/>
      <c r="Y175" s="10"/>
      <c r="Z175" s="10"/>
      <c r="AA175" s="10"/>
      <c r="AB175" s="10"/>
      <c r="AC175" s="10"/>
      <c r="AD175" s="10"/>
      <c r="AE175" s="10"/>
      <c r="AF175" s="10"/>
      <c r="AG175" s="10"/>
      <c r="AH175" s="10"/>
      <c r="AI175" s="10"/>
      <c r="AJ175" s="10"/>
      <c r="AK175" s="10"/>
      <c r="AL175" s="10"/>
      <c r="AM175" s="10"/>
      <c r="AN175" s="10"/>
      <c r="AO175" s="10"/>
      <c r="AP175" s="10"/>
      <c r="AQ175" s="10"/>
      <c r="AR175" s="10"/>
      <c r="AS175" s="10"/>
      <c r="AT175" s="10"/>
    </row>
    <row r="176" spans="1:46" ht="15" customHeight="1">
      <c r="A176" s="21"/>
      <c r="B176" s="32"/>
      <c r="C176" s="32"/>
      <c r="D176" s="82"/>
      <c r="E176" s="82"/>
      <c r="F176" s="32"/>
      <c r="G176" s="82"/>
      <c r="H176" s="82"/>
      <c r="J176" s="82"/>
      <c r="K176" s="82"/>
      <c r="L176" s="82"/>
      <c r="M176" s="82"/>
      <c r="N176" s="32"/>
      <c r="O176" s="20"/>
      <c r="P176" s="82"/>
      <c r="Q176" s="32"/>
      <c r="R176" s="32"/>
      <c r="S176" s="32"/>
      <c r="T176" s="32"/>
      <c r="U176" s="32"/>
      <c r="V176" s="10"/>
      <c r="W176" s="10"/>
      <c r="X176" s="10"/>
      <c r="Y176" s="10"/>
      <c r="Z176" s="10"/>
      <c r="AA176" s="10"/>
      <c r="AB176" s="10"/>
      <c r="AC176" s="10"/>
      <c r="AD176" s="10"/>
      <c r="AE176" s="10"/>
      <c r="AF176" s="10"/>
      <c r="AG176" s="10"/>
      <c r="AH176" s="10"/>
      <c r="AI176" s="10"/>
      <c r="AJ176" s="10"/>
      <c r="AK176" s="10"/>
      <c r="AL176" s="10"/>
      <c r="AM176" s="10"/>
      <c r="AN176" s="10"/>
      <c r="AO176" s="10"/>
      <c r="AP176" s="10"/>
      <c r="AQ176" s="10"/>
      <c r="AR176" s="10"/>
      <c r="AS176" s="10"/>
      <c r="AT176" s="10"/>
    </row>
    <row r="177" spans="1:46" ht="15" customHeight="1">
      <c r="A177" s="21"/>
      <c r="B177" s="32"/>
      <c r="C177" s="32"/>
      <c r="D177" s="82"/>
      <c r="E177" s="82"/>
      <c r="F177" s="32"/>
      <c r="G177" s="82"/>
      <c r="H177" s="82"/>
      <c r="J177" s="82"/>
      <c r="K177" s="82"/>
      <c r="L177" s="82"/>
      <c r="M177" s="82"/>
      <c r="N177" s="32"/>
      <c r="O177" s="20"/>
      <c r="P177" s="82"/>
      <c r="Q177" s="32"/>
      <c r="R177" s="32"/>
      <c r="S177" s="32"/>
      <c r="T177" s="32"/>
      <c r="U177" s="32"/>
      <c r="V177" s="10"/>
      <c r="W177" s="10"/>
      <c r="X177" s="10"/>
      <c r="Y177" s="10"/>
      <c r="Z177" s="10"/>
      <c r="AA177" s="10"/>
      <c r="AB177" s="10"/>
      <c r="AC177" s="10"/>
      <c r="AD177" s="10"/>
      <c r="AE177" s="10"/>
      <c r="AF177" s="10"/>
      <c r="AG177" s="10"/>
      <c r="AH177" s="10"/>
      <c r="AI177" s="10"/>
      <c r="AJ177" s="10"/>
      <c r="AK177" s="10"/>
      <c r="AL177" s="10"/>
      <c r="AM177" s="10"/>
      <c r="AN177" s="10"/>
      <c r="AO177" s="10"/>
      <c r="AP177" s="10"/>
      <c r="AQ177" s="10"/>
      <c r="AR177" s="10"/>
      <c r="AS177" s="10"/>
      <c r="AT177" s="10"/>
    </row>
    <row r="178" spans="1:46" ht="15" customHeight="1">
      <c r="A178" s="21"/>
      <c r="B178" s="32"/>
      <c r="C178" s="32"/>
      <c r="D178" s="82"/>
      <c r="E178" s="82"/>
      <c r="F178" s="32"/>
      <c r="G178" s="82"/>
      <c r="H178" s="82"/>
      <c r="J178" s="82"/>
      <c r="K178" s="82"/>
      <c r="L178" s="82"/>
      <c r="M178" s="82"/>
      <c r="N178" s="32"/>
      <c r="O178" s="20"/>
      <c r="P178" s="82"/>
      <c r="Q178" s="32"/>
      <c r="R178" s="32"/>
      <c r="S178" s="32"/>
      <c r="T178" s="32"/>
      <c r="U178" s="32"/>
      <c r="V178" s="10"/>
      <c r="W178" s="10"/>
      <c r="X178" s="10"/>
      <c r="Y178" s="10"/>
      <c r="Z178" s="10"/>
      <c r="AA178" s="10"/>
      <c r="AB178" s="10"/>
      <c r="AC178" s="10"/>
      <c r="AD178" s="10"/>
      <c r="AE178" s="10"/>
      <c r="AF178" s="10"/>
      <c r="AG178" s="10"/>
      <c r="AH178" s="10"/>
      <c r="AI178" s="10"/>
      <c r="AJ178" s="10"/>
      <c r="AK178" s="10"/>
      <c r="AL178" s="10"/>
      <c r="AM178" s="10"/>
      <c r="AN178" s="10"/>
      <c r="AO178" s="10"/>
      <c r="AP178" s="10"/>
      <c r="AQ178" s="10"/>
      <c r="AR178" s="10"/>
      <c r="AS178" s="10"/>
      <c r="AT178" s="10"/>
    </row>
    <row r="179" spans="1:46" ht="15" customHeight="1">
      <c r="A179" s="21"/>
      <c r="B179" s="32"/>
      <c r="C179" s="32"/>
      <c r="D179" s="82"/>
      <c r="E179" s="82"/>
      <c r="F179" s="32"/>
      <c r="G179" s="82"/>
      <c r="H179" s="82"/>
      <c r="J179" s="82"/>
      <c r="K179" s="82"/>
      <c r="L179" s="82"/>
      <c r="M179" s="82"/>
      <c r="N179" s="32"/>
      <c r="O179" s="20"/>
      <c r="P179" s="82"/>
      <c r="Q179" s="32"/>
      <c r="R179" s="32"/>
      <c r="S179" s="32"/>
      <c r="T179" s="32"/>
      <c r="U179" s="32"/>
      <c r="V179" s="10"/>
      <c r="W179" s="10"/>
      <c r="X179" s="10"/>
      <c r="Y179" s="10"/>
      <c r="Z179" s="10"/>
      <c r="AA179" s="10"/>
      <c r="AB179" s="10"/>
      <c r="AC179" s="10"/>
      <c r="AD179" s="10"/>
      <c r="AE179" s="10"/>
      <c r="AF179" s="10"/>
      <c r="AG179" s="10"/>
      <c r="AH179" s="10"/>
      <c r="AI179" s="10"/>
      <c r="AJ179" s="10"/>
      <c r="AK179" s="10"/>
      <c r="AL179" s="10"/>
      <c r="AM179" s="10"/>
      <c r="AN179" s="10"/>
      <c r="AO179" s="10"/>
      <c r="AP179" s="10"/>
      <c r="AQ179" s="10"/>
      <c r="AR179" s="10"/>
      <c r="AS179" s="10"/>
      <c r="AT179" s="10"/>
    </row>
    <row r="180" spans="1:46" ht="15" customHeight="1">
      <c r="A180" s="21"/>
      <c r="B180" s="32"/>
      <c r="C180" s="32"/>
      <c r="D180" s="82"/>
      <c r="E180" s="82"/>
      <c r="F180" s="32"/>
      <c r="G180" s="82"/>
      <c r="H180" s="82"/>
      <c r="J180" s="82"/>
      <c r="K180" s="82"/>
      <c r="L180" s="82"/>
      <c r="M180" s="82"/>
      <c r="N180" s="32"/>
      <c r="O180" s="20"/>
      <c r="P180" s="82"/>
      <c r="Q180" s="32"/>
      <c r="R180" s="32"/>
      <c r="S180" s="32"/>
      <c r="T180" s="32"/>
      <c r="U180" s="32"/>
      <c r="V180" s="10"/>
      <c r="W180" s="10"/>
      <c r="X180" s="10"/>
      <c r="Y180" s="10"/>
      <c r="Z180" s="10"/>
      <c r="AA180" s="10"/>
      <c r="AB180" s="10"/>
      <c r="AC180" s="10"/>
      <c r="AD180" s="10"/>
      <c r="AE180" s="10"/>
      <c r="AF180" s="10"/>
      <c r="AG180" s="10"/>
      <c r="AH180" s="10"/>
      <c r="AI180" s="10"/>
      <c r="AJ180" s="10"/>
      <c r="AK180" s="10"/>
      <c r="AL180" s="10"/>
      <c r="AM180" s="10"/>
      <c r="AN180" s="10"/>
      <c r="AO180" s="10"/>
      <c r="AP180" s="10"/>
      <c r="AQ180" s="10"/>
      <c r="AR180" s="10"/>
      <c r="AS180" s="10"/>
      <c r="AT180" s="10"/>
    </row>
    <row r="181" spans="1:46" ht="15" customHeight="1">
      <c r="A181" s="21"/>
      <c r="B181" s="32"/>
      <c r="C181" s="32"/>
      <c r="D181" s="82"/>
      <c r="E181" s="82"/>
      <c r="F181" s="32"/>
      <c r="G181" s="82"/>
      <c r="H181" s="82"/>
      <c r="J181" s="82"/>
      <c r="K181" s="82"/>
      <c r="L181" s="82"/>
      <c r="M181" s="82"/>
      <c r="N181" s="32"/>
      <c r="O181" s="20"/>
      <c r="P181" s="82"/>
      <c r="Q181" s="32"/>
      <c r="R181" s="32"/>
      <c r="S181" s="32"/>
      <c r="T181" s="32"/>
      <c r="U181" s="32"/>
      <c r="V181" s="10"/>
      <c r="W181" s="10"/>
      <c r="X181" s="10"/>
      <c r="Y181" s="10"/>
      <c r="Z181" s="10"/>
      <c r="AA181" s="10"/>
      <c r="AB181" s="10"/>
      <c r="AC181" s="10"/>
      <c r="AD181" s="10"/>
      <c r="AE181" s="10"/>
      <c r="AF181" s="10"/>
      <c r="AG181" s="10"/>
      <c r="AH181" s="10"/>
      <c r="AI181" s="10"/>
      <c r="AJ181" s="10"/>
      <c r="AK181" s="10"/>
      <c r="AL181" s="10"/>
      <c r="AM181" s="10"/>
      <c r="AN181" s="10"/>
      <c r="AO181" s="10"/>
      <c r="AP181" s="10"/>
      <c r="AQ181" s="10"/>
      <c r="AR181" s="10"/>
      <c r="AS181" s="10"/>
      <c r="AT181" s="10"/>
    </row>
    <row r="182" spans="1:46" ht="15" customHeight="1">
      <c r="A182" s="21"/>
      <c r="B182" s="32"/>
      <c r="C182" s="32"/>
      <c r="D182" s="82"/>
      <c r="E182" s="82"/>
      <c r="F182" s="32"/>
      <c r="G182" s="82"/>
      <c r="H182" s="82"/>
      <c r="J182" s="82"/>
      <c r="K182" s="82"/>
      <c r="L182" s="82"/>
      <c r="M182" s="82"/>
      <c r="N182" s="32"/>
      <c r="O182" s="20"/>
      <c r="P182" s="82"/>
      <c r="Q182" s="32"/>
      <c r="R182" s="32"/>
      <c r="S182" s="32"/>
      <c r="T182" s="32"/>
      <c r="U182" s="32"/>
      <c r="V182" s="10"/>
      <c r="W182" s="10"/>
      <c r="X182" s="10"/>
      <c r="Y182" s="10"/>
      <c r="Z182" s="10"/>
      <c r="AA182" s="10"/>
      <c r="AB182" s="10"/>
      <c r="AC182" s="10"/>
      <c r="AD182" s="10"/>
      <c r="AE182" s="10"/>
      <c r="AF182" s="10"/>
      <c r="AG182" s="10"/>
      <c r="AH182" s="10"/>
      <c r="AI182" s="10"/>
      <c r="AJ182" s="10"/>
      <c r="AK182" s="10"/>
      <c r="AL182" s="10"/>
      <c r="AM182" s="10"/>
      <c r="AN182" s="10"/>
      <c r="AO182" s="10"/>
      <c r="AP182" s="10"/>
      <c r="AQ182" s="10"/>
      <c r="AR182" s="10"/>
      <c r="AS182" s="10"/>
      <c r="AT182" s="10"/>
    </row>
    <row r="183" spans="1:46" ht="15" customHeight="1">
      <c r="A183" s="21"/>
      <c r="B183" s="32"/>
      <c r="C183" s="32"/>
      <c r="D183" s="82"/>
      <c r="E183" s="82"/>
      <c r="F183" s="32"/>
      <c r="G183" s="82"/>
      <c r="H183" s="82"/>
      <c r="J183" s="82"/>
      <c r="K183" s="82"/>
      <c r="L183" s="82"/>
      <c r="M183" s="82"/>
      <c r="N183" s="32"/>
      <c r="O183" s="20"/>
      <c r="P183" s="82"/>
      <c r="Q183" s="32"/>
      <c r="R183" s="32"/>
      <c r="S183" s="32"/>
      <c r="T183" s="32"/>
      <c r="U183" s="32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</row>
    <row r="184" spans="1:46" ht="15" customHeight="1">
      <c r="A184" s="21"/>
      <c r="B184" s="32"/>
      <c r="C184" s="32"/>
      <c r="D184" s="82"/>
      <c r="E184" s="82"/>
      <c r="F184" s="32"/>
      <c r="G184" s="82"/>
      <c r="H184" s="82"/>
      <c r="J184" s="82"/>
      <c r="K184" s="82"/>
      <c r="L184" s="82"/>
      <c r="M184" s="82"/>
      <c r="N184" s="32"/>
      <c r="O184" s="20"/>
      <c r="P184" s="82"/>
      <c r="Q184" s="32"/>
      <c r="R184" s="32"/>
      <c r="S184" s="32"/>
      <c r="T184" s="32"/>
      <c r="U184" s="32"/>
      <c r="V184" s="10"/>
      <c r="W184" s="10"/>
      <c r="X184" s="10"/>
      <c r="Y184" s="10"/>
      <c r="Z184" s="10"/>
      <c r="AA184" s="10"/>
      <c r="AB184" s="10"/>
      <c r="AC184" s="10"/>
      <c r="AD184" s="10"/>
      <c r="AE184" s="10"/>
      <c r="AF184" s="10"/>
      <c r="AG184" s="10"/>
      <c r="AH184" s="10"/>
      <c r="AI184" s="10"/>
      <c r="AJ184" s="10"/>
      <c r="AK184" s="10"/>
      <c r="AL184" s="10"/>
      <c r="AM184" s="10"/>
      <c r="AN184" s="10"/>
      <c r="AO184" s="10"/>
      <c r="AP184" s="10"/>
      <c r="AQ184" s="10"/>
      <c r="AR184" s="10"/>
      <c r="AS184" s="10"/>
      <c r="AT184" s="10"/>
    </row>
    <row r="185" spans="1:46" ht="15" customHeight="1">
      <c r="A185" s="21"/>
      <c r="B185" s="32"/>
      <c r="C185" s="32"/>
      <c r="D185" s="82"/>
      <c r="E185" s="82"/>
      <c r="F185" s="32"/>
      <c r="G185" s="82"/>
      <c r="H185" s="82"/>
      <c r="J185" s="82"/>
      <c r="K185" s="82"/>
      <c r="L185" s="82"/>
      <c r="M185" s="82"/>
      <c r="N185" s="32"/>
      <c r="O185" s="20"/>
      <c r="P185" s="82"/>
      <c r="Q185" s="32"/>
      <c r="R185" s="32"/>
      <c r="S185" s="32"/>
      <c r="T185" s="32"/>
      <c r="U185" s="32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0"/>
      <c r="AP185" s="10"/>
      <c r="AQ185" s="10"/>
      <c r="AR185" s="10"/>
      <c r="AS185" s="10"/>
      <c r="AT185" s="10"/>
    </row>
    <row r="186" spans="1:46" ht="15" customHeight="1">
      <c r="A186" s="21"/>
      <c r="B186" s="32"/>
      <c r="C186" s="32"/>
      <c r="D186" s="82"/>
      <c r="E186" s="82"/>
      <c r="F186" s="32"/>
      <c r="G186" s="82"/>
      <c r="H186" s="82"/>
      <c r="J186" s="82"/>
      <c r="K186" s="82"/>
      <c r="L186" s="82"/>
      <c r="M186" s="82"/>
      <c r="N186" s="32"/>
      <c r="O186" s="20"/>
      <c r="P186" s="82"/>
      <c r="Q186" s="32"/>
      <c r="R186" s="32"/>
      <c r="S186" s="32"/>
      <c r="T186" s="32"/>
      <c r="U186" s="32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0"/>
      <c r="AP186" s="10"/>
      <c r="AQ186" s="10"/>
      <c r="AR186" s="10"/>
      <c r="AS186" s="10"/>
      <c r="AT186" s="10"/>
    </row>
    <row r="187" spans="1:46" ht="15" customHeight="1">
      <c r="A187" s="21"/>
      <c r="B187" s="32"/>
      <c r="C187" s="32"/>
      <c r="D187" s="82"/>
      <c r="E187" s="82"/>
      <c r="F187" s="32"/>
      <c r="G187" s="82"/>
      <c r="H187" s="82"/>
      <c r="J187" s="82"/>
      <c r="K187" s="82"/>
      <c r="L187" s="82"/>
      <c r="M187" s="82"/>
      <c r="N187" s="32"/>
      <c r="O187" s="20"/>
      <c r="P187" s="82"/>
      <c r="Q187" s="32"/>
      <c r="R187" s="32"/>
      <c r="S187" s="32"/>
      <c r="T187" s="32"/>
      <c r="U187" s="32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0"/>
      <c r="AP187" s="10"/>
      <c r="AQ187" s="10"/>
      <c r="AR187" s="10"/>
      <c r="AS187" s="10"/>
      <c r="AT187" s="10"/>
    </row>
    <row r="188" spans="1:46" ht="15" customHeight="1">
      <c r="A188" s="21"/>
      <c r="B188" s="32"/>
      <c r="C188" s="32"/>
      <c r="D188" s="82"/>
      <c r="E188" s="82"/>
      <c r="F188" s="32"/>
      <c r="G188" s="82"/>
      <c r="H188" s="82"/>
      <c r="J188" s="82"/>
      <c r="K188" s="82"/>
      <c r="L188" s="82"/>
      <c r="M188" s="82"/>
      <c r="N188" s="32"/>
      <c r="O188" s="20"/>
      <c r="P188" s="82"/>
      <c r="Q188" s="32"/>
      <c r="R188" s="32"/>
      <c r="S188" s="32"/>
      <c r="T188" s="32"/>
      <c r="U188" s="32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0"/>
      <c r="AP188" s="10"/>
      <c r="AQ188" s="10"/>
      <c r="AR188" s="10"/>
      <c r="AS188" s="10"/>
      <c r="AT188" s="10"/>
    </row>
    <row r="189" spans="1:46" ht="15" customHeight="1">
      <c r="A189" s="21"/>
      <c r="B189" s="32"/>
      <c r="C189" s="32"/>
      <c r="D189" s="82"/>
      <c r="E189" s="82"/>
      <c r="F189" s="32"/>
      <c r="G189" s="82"/>
      <c r="H189" s="82"/>
      <c r="J189" s="82"/>
      <c r="K189" s="82"/>
      <c r="L189" s="82"/>
      <c r="M189" s="82"/>
      <c r="N189" s="32"/>
      <c r="O189" s="20"/>
      <c r="P189" s="82"/>
      <c r="Q189" s="32"/>
      <c r="R189" s="32"/>
      <c r="S189" s="32"/>
      <c r="T189" s="32"/>
      <c r="U189" s="32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0"/>
      <c r="AP189" s="10"/>
      <c r="AQ189" s="10"/>
      <c r="AR189" s="10"/>
      <c r="AS189" s="10"/>
      <c r="AT189" s="10"/>
    </row>
    <row r="190" spans="1:46" ht="15" customHeight="1">
      <c r="A190" s="21"/>
      <c r="B190" s="32"/>
      <c r="C190" s="32"/>
      <c r="D190" s="82"/>
      <c r="E190" s="82"/>
      <c r="F190" s="32"/>
      <c r="G190" s="82"/>
      <c r="H190" s="82"/>
      <c r="J190" s="82"/>
      <c r="K190" s="82"/>
      <c r="L190" s="82"/>
      <c r="M190" s="82"/>
      <c r="N190" s="32"/>
      <c r="O190" s="20"/>
      <c r="P190" s="82"/>
      <c r="Q190" s="32"/>
      <c r="R190" s="32"/>
      <c r="S190" s="32"/>
      <c r="T190" s="32"/>
      <c r="U190" s="32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0"/>
      <c r="AP190" s="10"/>
      <c r="AQ190" s="10"/>
      <c r="AR190" s="10"/>
      <c r="AS190" s="10"/>
      <c r="AT190" s="10"/>
    </row>
    <row r="191" spans="1:46" ht="15" customHeight="1">
      <c r="A191" s="21"/>
      <c r="B191" s="32"/>
      <c r="C191" s="32"/>
      <c r="D191" s="82"/>
      <c r="E191" s="82"/>
      <c r="F191" s="32"/>
      <c r="G191" s="82"/>
      <c r="H191" s="82"/>
      <c r="J191" s="82"/>
      <c r="K191" s="82"/>
      <c r="L191" s="82"/>
      <c r="M191" s="82"/>
      <c r="N191" s="32"/>
      <c r="O191" s="20"/>
      <c r="P191" s="82"/>
      <c r="Q191" s="32"/>
      <c r="R191" s="32"/>
      <c r="S191" s="32"/>
      <c r="T191" s="32"/>
      <c r="U191" s="32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0"/>
      <c r="AP191" s="10"/>
      <c r="AQ191" s="10"/>
      <c r="AR191" s="10"/>
      <c r="AS191" s="10"/>
      <c r="AT191" s="10"/>
    </row>
    <row r="192" spans="1:46" ht="15" customHeight="1">
      <c r="A192" s="21"/>
      <c r="B192" s="32"/>
      <c r="C192" s="32"/>
      <c r="D192" s="82"/>
      <c r="E192" s="82"/>
      <c r="F192" s="32"/>
      <c r="G192" s="82"/>
      <c r="H192" s="82"/>
      <c r="J192" s="82"/>
      <c r="K192" s="82"/>
      <c r="L192" s="82"/>
      <c r="M192" s="82"/>
      <c r="N192" s="32"/>
      <c r="O192" s="20"/>
      <c r="P192" s="82"/>
      <c r="Q192" s="32"/>
      <c r="R192" s="32"/>
      <c r="S192" s="32"/>
      <c r="T192" s="32"/>
      <c r="U192" s="32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0"/>
      <c r="AP192" s="10"/>
      <c r="AQ192" s="10"/>
      <c r="AR192" s="10"/>
      <c r="AS192" s="10"/>
      <c r="AT192" s="10"/>
    </row>
    <row r="193" spans="1:46" ht="15" customHeight="1">
      <c r="A193" s="21"/>
      <c r="B193" s="32"/>
      <c r="C193" s="32"/>
      <c r="D193" s="82"/>
      <c r="E193" s="82"/>
      <c r="F193" s="32"/>
      <c r="G193" s="82"/>
      <c r="H193" s="82"/>
      <c r="J193" s="82"/>
      <c r="K193" s="82"/>
      <c r="L193" s="82"/>
      <c r="M193" s="82"/>
      <c r="N193" s="32"/>
      <c r="O193" s="20"/>
      <c r="P193" s="82"/>
      <c r="Q193" s="32"/>
      <c r="R193" s="32"/>
      <c r="S193" s="32"/>
      <c r="T193" s="32"/>
      <c r="U193" s="32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0"/>
      <c r="AP193" s="10"/>
      <c r="AQ193" s="10"/>
      <c r="AR193" s="10"/>
      <c r="AS193" s="10"/>
      <c r="AT193" s="10"/>
    </row>
    <row r="194" spans="1:46" ht="15" customHeight="1">
      <c r="A194" s="21"/>
      <c r="B194" s="32"/>
      <c r="C194" s="32"/>
      <c r="D194" s="82"/>
      <c r="E194" s="82"/>
      <c r="F194" s="32"/>
      <c r="G194" s="82"/>
      <c r="H194" s="82"/>
      <c r="J194" s="82"/>
      <c r="K194" s="82"/>
      <c r="L194" s="82"/>
      <c r="M194" s="82"/>
      <c r="N194" s="32"/>
      <c r="O194" s="20"/>
      <c r="P194" s="82"/>
      <c r="Q194" s="32"/>
      <c r="R194" s="32"/>
      <c r="S194" s="32"/>
      <c r="T194" s="32"/>
      <c r="U194" s="32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0"/>
      <c r="AP194" s="10"/>
      <c r="AQ194" s="10"/>
      <c r="AR194" s="10"/>
      <c r="AS194" s="10"/>
      <c r="AT194" s="10"/>
    </row>
    <row r="195" spans="1:46" ht="15" customHeight="1">
      <c r="A195" s="21"/>
      <c r="B195" s="32"/>
      <c r="C195" s="32"/>
      <c r="D195" s="82"/>
      <c r="E195" s="82"/>
      <c r="F195" s="32"/>
      <c r="G195" s="82"/>
      <c r="H195" s="82"/>
      <c r="J195" s="82"/>
      <c r="K195" s="82"/>
      <c r="L195" s="82"/>
      <c r="M195" s="82"/>
      <c r="N195" s="32"/>
      <c r="O195" s="20"/>
      <c r="P195" s="82"/>
      <c r="Q195" s="32"/>
      <c r="R195" s="32"/>
      <c r="S195" s="32"/>
      <c r="T195" s="32"/>
      <c r="U195" s="32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0"/>
      <c r="AP195" s="10"/>
      <c r="AQ195" s="10"/>
      <c r="AR195" s="10"/>
      <c r="AS195" s="10"/>
      <c r="AT195" s="10"/>
    </row>
    <row r="196" spans="1:46" ht="15" customHeight="1">
      <c r="A196" s="21"/>
      <c r="B196" s="32"/>
      <c r="C196" s="32"/>
      <c r="D196" s="82"/>
      <c r="E196" s="82"/>
      <c r="F196" s="32"/>
      <c r="G196" s="82"/>
      <c r="H196" s="82"/>
      <c r="J196" s="82"/>
      <c r="K196" s="82"/>
      <c r="L196" s="82"/>
      <c r="M196" s="82"/>
      <c r="N196" s="32"/>
      <c r="O196" s="20"/>
      <c r="P196" s="82"/>
      <c r="Q196" s="32"/>
      <c r="R196" s="32"/>
      <c r="S196" s="32"/>
      <c r="T196" s="32"/>
      <c r="U196" s="32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0"/>
      <c r="AP196" s="10"/>
      <c r="AQ196" s="10"/>
      <c r="AR196" s="10"/>
      <c r="AS196" s="10"/>
      <c r="AT196" s="10"/>
    </row>
    <row r="197" spans="1:46" ht="15" customHeight="1">
      <c r="A197" s="21"/>
      <c r="B197" s="32"/>
      <c r="C197" s="32"/>
      <c r="D197" s="82"/>
      <c r="E197" s="82"/>
      <c r="F197" s="32"/>
      <c r="G197" s="82"/>
      <c r="H197" s="82"/>
      <c r="J197" s="82"/>
      <c r="K197" s="82"/>
      <c r="L197" s="82"/>
      <c r="M197" s="82"/>
      <c r="N197" s="32"/>
      <c r="O197" s="20"/>
      <c r="P197" s="82"/>
      <c r="Q197" s="32"/>
      <c r="R197" s="32"/>
      <c r="S197" s="32"/>
      <c r="T197" s="32"/>
      <c r="U197" s="32"/>
      <c r="V197" s="10"/>
      <c r="W197" s="10"/>
      <c r="X197" s="10"/>
      <c r="Y197" s="10"/>
      <c r="Z197" s="10"/>
      <c r="AA197" s="10"/>
      <c r="AB197" s="10"/>
      <c r="AC197" s="10"/>
      <c r="AD197" s="10"/>
      <c r="AE197" s="10"/>
      <c r="AF197" s="10"/>
      <c r="AG197" s="10"/>
      <c r="AH197" s="10"/>
      <c r="AI197" s="10"/>
      <c r="AJ197" s="10"/>
      <c r="AK197" s="10"/>
      <c r="AL197" s="10"/>
      <c r="AM197" s="10"/>
      <c r="AN197" s="10"/>
      <c r="AO197" s="10"/>
      <c r="AP197" s="10"/>
      <c r="AQ197" s="10"/>
      <c r="AR197" s="10"/>
      <c r="AS197" s="10"/>
      <c r="AT197" s="10"/>
    </row>
    <row r="198" spans="1:46" ht="15" customHeight="1">
      <c r="A198" s="21"/>
      <c r="B198" s="32"/>
      <c r="C198" s="32"/>
      <c r="D198" s="82"/>
      <c r="E198" s="82"/>
      <c r="F198" s="32"/>
      <c r="G198" s="82"/>
      <c r="H198" s="82"/>
      <c r="J198" s="82"/>
      <c r="K198" s="82"/>
      <c r="L198" s="82"/>
      <c r="M198" s="82"/>
      <c r="N198" s="32"/>
      <c r="O198" s="20"/>
      <c r="P198" s="82"/>
      <c r="Q198" s="32"/>
      <c r="R198" s="32"/>
      <c r="S198" s="32"/>
      <c r="T198" s="32"/>
      <c r="U198" s="32"/>
      <c r="V198" s="10"/>
      <c r="W198" s="10"/>
      <c r="X198" s="10"/>
      <c r="Y198" s="10"/>
      <c r="Z198" s="10"/>
      <c r="AA198" s="10"/>
      <c r="AB198" s="10"/>
      <c r="AC198" s="10"/>
      <c r="AD198" s="10"/>
      <c r="AE198" s="10"/>
      <c r="AF198" s="10"/>
      <c r="AG198" s="10"/>
      <c r="AH198" s="10"/>
      <c r="AI198" s="10"/>
      <c r="AJ198" s="10"/>
      <c r="AK198" s="10"/>
      <c r="AL198" s="10"/>
      <c r="AM198" s="10"/>
      <c r="AN198" s="10"/>
      <c r="AO198" s="10"/>
      <c r="AP198" s="10"/>
      <c r="AQ198" s="10"/>
      <c r="AR198" s="10"/>
      <c r="AS198" s="10"/>
      <c r="AT198" s="10"/>
    </row>
    <row r="199" spans="1:46" ht="15" customHeight="1">
      <c r="A199" s="21"/>
      <c r="B199" s="32"/>
      <c r="C199" s="32"/>
      <c r="D199" s="82"/>
      <c r="E199" s="82"/>
      <c r="F199" s="32"/>
      <c r="G199" s="82"/>
      <c r="H199" s="82"/>
      <c r="J199" s="82"/>
      <c r="K199" s="82"/>
      <c r="L199" s="82"/>
      <c r="M199" s="82"/>
      <c r="N199" s="32"/>
      <c r="O199" s="20"/>
      <c r="P199" s="82"/>
      <c r="Q199" s="32"/>
      <c r="R199" s="32"/>
      <c r="S199" s="32"/>
      <c r="T199" s="32"/>
      <c r="U199" s="32"/>
      <c r="V199" s="10"/>
      <c r="W199" s="10"/>
      <c r="X199" s="10"/>
      <c r="Y199" s="10"/>
      <c r="Z199" s="10"/>
      <c r="AA199" s="10"/>
      <c r="AB199" s="10"/>
      <c r="AC199" s="10"/>
      <c r="AD199" s="10"/>
      <c r="AE199" s="10"/>
      <c r="AF199" s="10"/>
      <c r="AG199" s="10"/>
      <c r="AH199" s="10"/>
      <c r="AI199" s="10"/>
      <c r="AJ199" s="10"/>
      <c r="AK199" s="10"/>
      <c r="AL199" s="10"/>
      <c r="AM199" s="10"/>
      <c r="AN199" s="10"/>
      <c r="AO199" s="10"/>
      <c r="AP199" s="10"/>
      <c r="AQ199" s="10"/>
      <c r="AR199" s="10"/>
      <c r="AS199" s="10"/>
      <c r="AT199" s="10"/>
    </row>
    <row r="200" spans="1:46" ht="15" customHeight="1">
      <c r="A200" s="21"/>
      <c r="B200" s="32"/>
      <c r="C200" s="32"/>
      <c r="D200" s="82"/>
      <c r="E200" s="82"/>
      <c r="F200" s="32"/>
      <c r="G200" s="82"/>
      <c r="H200" s="82"/>
      <c r="J200" s="82"/>
      <c r="K200" s="82"/>
      <c r="L200" s="82"/>
      <c r="M200" s="82"/>
      <c r="N200" s="32"/>
      <c r="O200" s="20"/>
      <c r="P200" s="82"/>
      <c r="Q200" s="32"/>
      <c r="R200" s="32"/>
      <c r="S200" s="32"/>
      <c r="T200" s="32"/>
      <c r="U200" s="32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10"/>
      <c r="AG200" s="10"/>
      <c r="AH200" s="10"/>
      <c r="AI200" s="10"/>
      <c r="AJ200" s="10"/>
      <c r="AK200" s="10"/>
      <c r="AL200" s="10"/>
      <c r="AM200" s="10"/>
      <c r="AN200" s="10"/>
      <c r="AO200" s="10"/>
      <c r="AP200" s="10"/>
      <c r="AQ200" s="10"/>
      <c r="AR200" s="10"/>
      <c r="AS200" s="10"/>
      <c r="AT200" s="10"/>
    </row>
    <row r="201" spans="1:46" ht="15" customHeight="1">
      <c r="A201" s="21"/>
      <c r="B201" s="32"/>
      <c r="C201" s="32"/>
      <c r="D201" s="82"/>
      <c r="E201" s="82"/>
      <c r="F201" s="32"/>
      <c r="G201" s="82"/>
      <c r="H201" s="82"/>
      <c r="J201" s="82"/>
      <c r="K201" s="82"/>
      <c r="L201" s="82"/>
      <c r="M201" s="82"/>
      <c r="N201" s="32"/>
      <c r="O201" s="20"/>
      <c r="P201" s="82"/>
      <c r="Q201" s="32"/>
      <c r="R201" s="32"/>
      <c r="S201" s="32"/>
      <c r="T201" s="32"/>
      <c r="U201" s="32"/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10"/>
      <c r="AG201" s="10"/>
      <c r="AH201" s="10"/>
      <c r="AI201" s="10"/>
      <c r="AJ201" s="10"/>
      <c r="AK201" s="10"/>
      <c r="AL201" s="10"/>
      <c r="AM201" s="10"/>
      <c r="AN201" s="10"/>
      <c r="AO201" s="10"/>
      <c r="AP201" s="10"/>
      <c r="AQ201" s="10"/>
      <c r="AR201" s="10"/>
      <c r="AS201" s="10"/>
      <c r="AT201" s="10"/>
    </row>
    <row r="202" spans="1:46" ht="15" customHeight="1">
      <c r="A202" s="21"/>
      <c r="B202" s="32"/>
      <c r="C202" s="32"/>
      <c r="D202" s="82"/>
      <c r="E202" s="82"/>
      <c r="F202" s="32"/>
      <c r="G202" s="82"/>
      <c r="H202" s="82"/>
      <c r="J202" s="82"/>
      <c r="K202" s="82"/>
      <c r="L202" s="82"/>
      <c r="M202" s="82"/>
      <c r="N202" s="32"/>
      <c r="O202" s="20"/>
      <c r="P202" s="82"/>
      <c r="Q202" s="32"/>
      <c r="R202" s="32"/>
      <c r="S202" s="32"/>
      <c r="T202" s="32"/>
      <c r="U202" s="32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10"/>
      <c r="AG202" s="10"/>
      <c r="AH202" s="10"/>
      <c r="AI202" s="10"/>
      <c r="AJ202" s="10"/>
      <c r="AK202" s="10"/>
      <c r="AL202" s="10"/>
      <c r="AM202" s="10"/>
      <c r="AN202" s="10"/>
      <c r="AO202" s="10"/>
      <c r="AP202" s="10"/>
      <c r="AQ202" s="10"/>
      <c r="AR202" s="10"/>
      <c r="AS202" s="10"/>
      <c r="AT202" s="10"/>
    </row>
    <row r="203" spans="1:46" ht="15" customHeight="1">
      <c r="A203" s="21"/>
      <c r="B203" s="32"/>
      <c r="C203" s="32"/>
      <c r="D203" s="82"/>
      <c r="E203" s="82"/>
      <c r="F203" s="32"/>
      <c r="G203" s="82"/>
      <c r="H203" s="82"/>
      <c r="J203" s="82"/>
      <c r="K203" s="82"/>
      <c r="L203" s="82"/>
      <c r="M203" s="82"/>
      <c r="N203" s="32"/>
      <c r="O203" s="20"/>
      <c r="P203" s="82"/>
      <c r="Q203" s="32"/>
      <c r="R203" s="32"/>
      <c r="S203" s="32"/>
      <c r="T203" s="32"/>
      <c r="U203" s="32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10"/>
      <c r="AG203" s="10"/>
      <c r="AH203" s="10"/>
      <c r="AI203" s="10"/>
      <c r="AJ203" s="10"/>
      <c r="AK203" s="10"/>
      <c r="AL203" s="10"/>
      <c r="AM203" s="10"/>
      <c r="AN203" s="10"/>
      <c r="AO203" s="10"/>
      <c r="AP203" s="10"/>
      <c r="AQ203" s="10"/>
      <c r="AR203" s="10"/>
      <c r="AS203" s="10"/>
      <c r="AT203" s="10"/>
    </row>
    <row r="204" spans="1:46" ht="15" customHeight="1">
      <c r="A204" s="21"/>
      <c r="B204" s="32"/>
      <c r="C204" s="32"/>
      <c r="D204" s="82"/>
      <c r="E204" s="82"/>
      <c r="F204" s="32"/>
      <c r="G204" s="82"/>
      <c r="H204" s="82"/>
      <c r="J204" s="82"/>
      <c r="K204" s="82"/>
      <c r="L204" s="82"/>
      <c r="M204" s="82"/>
      <c r="N204" s="32"/>
      <c r="O204" s="20"/>
      <c r="P204" s="82"/>
      <c r="Q204" s="32"/>
      <c r="R204" s="32"/>
      <c r="S204" s="32"/>
      <c r="T204" s="32"/>
      <c r="U204" s="32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10"/>
      <c r="AG204" s="10"/>
      <c r="AH204" s="10"/>
      <c r="AI204" s="10"/>
      <c r="AJ204" s="10"/>
      <c r="AK204" s="10"/>
      <c r="AL204" s="10"/>
      <c r="AM204" s="10"/>
      <c r="AN204" s="10"/>
      <c r="AO204" s="10"/>
      <c r="AP204" s="10"/>
      <c r="AQ204" s="10"/>
      <c r="AR204" s="10"/>
      <c r="AS204" s="10"/>
      <c r="AT204" s="10"/>
    </row>
    <row r="205" spans="1:46" ht="15" customHeight="1">
      <c r="A205" s="21"/>
      <c r="B205" s="32"/>
      <c r="C205" s="32"/>
      <c r="D205" s="82"/>
      <c r="E205" s="82"/>
      <c r="F205" s="32"/>
      <c r="G205" s="82"/>
      <c r="H205" s="82"/>
      <c r="J205" s="82"/>
      <c r="K205" s="82"/>
      <c r="L205" s="82"/>
      <c r="M205" s="82"/>
      <c r="N205" s="32"/>
      <c r="O205" s="20"/>
      <c r="P205" s="82"/>
      <c r="Q205" s="32"/>
      <c r="R205" s="32"/>
      <c r="S205" s="32"/>
      <c r="T205" s="32"/>
      <c r="U205" s="32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</row>
    <row r="206" spans="1:46" ht="15" customHeight="1">
      <c r="A206" s="21"/>
      <c r="B206" s="32"/>
      <c r="C206" s="32"/>
      <c r="D206" s="82"/>
      <c r="E206" s="82"/>
      <c r="F206" s="32"/>
      <c r="G206" s="82"/>
      <c r="H206" s="82"/>
      <c r="J206" s="82"/>
      <c r="K206" s="82"/>
      <c r="L206" s="82"/>
      <c r="M206" s="82"/>
      <c r="N206" s="32"/>
      <c r="O206" s="20"/>
      <c r="P206" s="82"/>
      <c r="Q206" s="32"/>
      <c r="R206" s="32"/>
      <c r="S206" s="32"/>
      <c r="T206" s="32"/>
      <c r="U206" s="32"/>
      <c r="V206" s="10"/>
      <c r="W206" s="10"/>
      <c r="X206" s="10"/>
      <c r="Y206" s="10"/>
      <c r="Z206" s="10"/>
      <c r="AA206" s="10"/>
      <c r="AB206" s="10"/>
      <c r="AC206" s="10"/>
      <c r="AD206" s="10"/>
      <c r="AE206" s="10"/>
      <c r="AF206" s="10"/>
      <c r="AG206" s="10"/>
      <c r="AH206" s="10"/>
      <c r="AI206" s="10"/>
      <c r="AJ206" s="10"/>
      <c r="AK206" s="10"/>
      <c r="AL206" s="10"/>
      <c r="AM206" s="10"/>
      <c r="AN206" s="10"/>
      <c r="AO206" s="10"/>
      <c r="AP206" s="10"/>
      <c r="AQ206" s="10"/>
      <c r="AR206" s="10"/>
      <c r="AS206" s="10"/>
      <c r="AT206" s="10"/>
    </row>
    <row r="207" spans="1:46" ht="15" customHeight="1">
      <c r="A207" s="21"/>
      <c r="B207" s="32"/>
      <c r="C207" s="32"/>
      <c r="D207" s="82"/>
      <c r="E207" s="82"/>
      <c r="F207" s="32"/>
      <c r="G207" s="82"/>
      <c r="H207" s="82"/>
      <c r="J207" s="82"/>
      <c r="K207" s="82"/>
      <c r="L207" s="82"/>
      <c r="M207" s="82"/>
      <c r="N207" s="32"/>
      <c r="O207" s="20"/>
      <c r="P207" s="82"/>
      <c r="Q207" s="32"/>
      <c r="R207" s="32"/>
      <c r="S207" s="32"/>
      <c r="T207" s="32"/>
      <c r="U207" s="32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0"/>
      <c r="AP207" s="10"/>
      <c r="AQ207" s="10"/>
      <c r="AR207" s="10"/>
      <c r="AS207" s="10"/>
      <c r="AT207" s="10"/>
    </row>
    <row r="208" spans="1:46" ht="15" customHeight="1">
      <c r="A208" s="21"/>
      <c r="B208" s="32"/>
      <c r="C208" s="32"/>
      <c r="D208" s="82"/>
      <c r="E208" s="82"/>
      <c r="F208" s="32"/>
      <c r="G208" s="82"/>
      <c r="H208" s="82"/>
      <c r="J208" s="82"/>
      <c r="K208" s="82"/>
      <c r="L208" s="82"/>
      <c r="M208" s="82"/>
      <c r="N208" s="32"/>
      <c r="O208" s="20"/>
      <c r="P208" s="82"/>
      <c r="Q208" s="32"/>
      <c r="R208" s="32"/>
      <c r="S208" s="32"/>
      <c r="T208" s="32"/>
      <c r="U208" s="32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0"/>
      <c r="AP208" s="10"/>
      <c r="AQ208" s="10"/>
      <c r="AR208" s="10"/>
      <c r="AS208" s="10"/>
      <c r="AT208" s="10"/>
    </row>
    <row r="209" spans="1:46" ht="15" customHeight="1">
      <c r="A209" s="21"/>
      <c r="B209" s="32"/>
      <c r="C209" s="32"/>
      <c r="D209" s="82"/>
      <c r="E209" s="82"/>
      <c r="F209" s="32"/>
      <c r="G209" s="82"/>
      <c r="H209" s="82"/>
      <c r="J209" s="82"/>
      <c r="K209" s="82"/>
      <c r="L209" s="82"/>
      <c r="M209" s="82"/>
      <c r="N209" s="32"/>
      <c r="O209" s="20"/>
      <c r="P209" s="82"/>
      <c r="Q209" s="32"/>
      <c r="R209" s="32"/>
      <c r="S209" s="32"/>
      <c r="T209" s="32"/>
      <c r="U209" s="32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0"/>
      <c r="AP209" s="10"/>
      <c r="AQ209" s="10"/>
      <c r="AR209" s="10"/>
      <c r="AS209" s="10"/>
      <c r="AT209" s="10"/>
    </row>
    <row r="210" spans="1:46" ht="15" customHeight="1">
      <c r="A210" s="21"/>
      <c r="B210" s="32"/>
      <c r="C210" s="32"/>
      <c r="D210" s="82"/>
      <c r="E210" s="82"/>
      <c r="F210" s="32"/>
      <c r="G210" s="82"/>
      <c r="H210" s="82"/>
      <c r="J210" s="82"/>
      <c r="K210" s="82"/>
      <c r="L210" s="82"/>
      <c r="M210" s="82"/>
      <c r="N210" s="32"/>
      <c r="O210" s="20"/>
      <c r="P210" s="82"/>
      <c r="Q210" s="32"/>
      <c r="R210" s="32"/>
      <c r="S210" s="32"/>
      <c r="T210" s="32"/>
      <c r="U210" s="32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0"/>
      <c r="AP210" s="10"/>
      <c r="AQ210" s="10"/>
      <c r="AR210" s="10"/>
      <c r="AS210" s="10"/>
      <c r="AT210" s="10"/>
    </row>
    <row r="211" spans="1:46" ht="15" customHeight="1">
      <c r="A211" s="21"/>
      <c r="B211" s="32"/>
      <c r="C211" s="32"/>
      <c r="D211" s="82"/>
      <c r="E211" s="82"/>
      <c r="F211" s="32"/>
      <c r="G211" s="82"/>
      <c r="H211" s="82"/>
      <c r="J211" s="82"/>
      <c r="K211" s="82"/>
      <c r="L211" s="82"/>
      <c r="M211" s="82"/>
      <c r="N211" s="32"/>
      <c r="O211" s="20"/>
      <c r="P211" s="82"/>
      <c r="Q211" s="32"/>
      <c r="R211" s="32"/>
      <c r="S211" s="32"/>
      <c r="T211" s="32"/>
      <c r="U211" s="32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0"/>
      <c r="AP211" s="10"/>
      <c r="AQ211" s="10"/>
      <c r="AR211" s="10"/>
      <c r="AS211" s="10"/>
      <c r="AT211" s="10"/>
    </row>
    <row r="212" spans="1:46" ht="15" customHeight="1">
      <c r="A212" s="21"/>
      <c r="B212" s="32"/>
      <c r="C212" s="32"/>
      <c r="D212" s="82"/>
      <c r="E212" s="82"/>
      <c r="F212" s="32"/>
      <c r="G212" s="82"/>
      <c r="H212" s="82"/>
      <c r="J212" s="82"/>
      <c r="K212" s="82"/>
      <c r="L212" s="82"/>
      <c r="M212" s="82"/>
      <c r="N212" s="32"/>
      <c r="O212" s="20"/>
      <c r="P212" s="82"/>
      <c r="Q212" s="32"/>
      <c r="R212" s="32"/>
      <c r="S212" s="32"/>
      <c r="T212" s="32"/>
      <c r="U212" s="32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0"/>
      <c r="AP212" s="10"/>
      <c r="AQ212" s="10"/>
      <c r="AR212" s="10"/>
      <c r="AS212" s="10"/>
      <c r="AT212" s="10"/>
    </row>
    <row r="213" spans="1:46" ht="15" customHeight="1">
      <c r="A213" s="21"/>
      <c r="B213" s="32"/>
      <c r="C213" s="32"/>
      <c r="D213" s="82"/>
      <c r="E213" s="82"/>
      <c r="F213" s="32"/>
      <c r="G213" s="82"/>
      <c r="H213" s="82"/>
      <c r="J213" s="82"/>
      <c r="K213" s="82"/>
      <c r="L213" s="82"/>
      <c r="M213" s="82"/>
      <c r="N213" s="32"/>
      <c r="O213" s="20"/>
      <c r="P213" s="82"/>
      <c r="Q213" s="32"/>
      <c r="R213" s="32"/>
      <c r="S213" s="32"/>
      <c r="T213" s="32"/>
      <c r="U213" s="32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0"/>
      <c r="AP213" s="10"/>
      <c r="AQ213" s="10"/>
      <c r="AR213" s="10"/>
      <c r="AS213" s="10"/>
      <c r="AT213" s="10"/>
    </row>
    <row r="214" spans="1:46" ht="15" customHeight="1">
      <c r="A214" s="21"/>
      <c r="B214" s="32"/>
      <c r="C214" s="32"/>
      <c r="D214" s="82"/>
      <c r="E214" s="82"/>
      <c r="F214" s="32"/>
      <c r="G214" s="82"/>
      <c r="H214" s="82"/>
      <c r="J214" s="82"/>
      <c r="K214" s="82"/>
      <c r="L214" s="82"/>
      <c r="M214" s="82"/>
      <c r="N214" s="32"/>
      <c r="O214" s="20"/>
      <c r="P214" s="82"/>
      <c r="Q214" s="32"/>
      <c r="R214" s="32"/>
      <c r="S214" s="32"/>
      <c r="T214" s="32"/>
      <c r="U214" s="32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0"/>
      <c r="AP214" s="10"/>
      <c r="AQ214" s="10"/>
      <c r="AR214" s="10"/>
      <c r="AS214" s="10"/>
      <c r="AT214" s="10"/>
    </row>
    <row r="215" spans="1:46" ht="15" customHeight="1">
      <c r="A215" s="21"/>
      <c r="B215" s="32"/>
      <c r="C215" s="32"/>
      <c r="D215" s="82"/>
      <c r="E215" s="82"/>
      <c r="F215" s="32"/>
      <c r="G215" s="82"/>
      <c r="H215" s="82"/>
      <c r="J215" s="82"/>
      <c r="K215" s="82"/>
      <c r="L215" s="82"/>
      <c r="M215" s="82"/>
      <c r="N215" s="32"/>
      <c r="O215" s="20"/>
      <c r="P215" s="82"/>
      <c r="Q215" s="32"/>
      <c r="R215" s="32"/>
      <c r="S215" s="32"/>
      <c r="T215" s="32"/>
      <c r="U215" s="32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0"/>
      <c r="AP215" s="10"/>
      <c r="AQ215" s="10"/>
      <c r="AR215" s="10"/>
      <c r="AS215" s="10"/>
      <c r="AT215" s="10"/>
    </row>
    <row r="216" spans="1:46" ht="15" customHeight="1">
      <c r="A216" s="21"/>
      <c r="B216" s="32"/>
      <c r="C216" s="32"/>
      <c r="D216" s="82"/>
      <c r="E216" s="82"/>
      <c r="F216" s="32"/>
      <c r="G216" s="82"/>
      <c r="H216" s="82"/>
      <c r="J216" s="82"/>
      <c r="K216" s="82"/>
      <c r="L216" s="82"/>
      <c r="M216" s="82"/>
      <c r="N216" s="32"/>
      <c r="O216" s="20"/>
      <c r="P216" s="82"/>
      <c r="Q216" s="32"/>
      <c r="R216" s="32"/>
      <c r="S216" s="32"/>
      <c r="T216" s="32"/>
      <c r="U216" s="32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0"/>
      <c r="AP216" s="10"/>
      <c r="AQ216" s="10"/>
      <c r="AR216" s="10"/>
      <c r="AS216" s="10"/>
      <c r="AT216" s="10"/>
    </row>
    <row r="217" spans="1:46" ht="15" customHeight="1">
      <c r="A217" s="21"/>
      <c r="B217" s="32"/>
      <c r="C217" s="32"/>
      <c r="D217" s="82"/>
      <c r="E217" s="82"/>
      <c r="F217" s="32"/>
      <c r="G217" s="82"/>
      <c r="H217" s="82"/>
      <c r="J217" s="82"/>
      <c r="K217" s="82"/>
      <c r="L217" s="82"/>
      <c r="M217" s="82"/>
      <c r="N217" s="32"/>
      <c r="O217" s="20"/>
      <c r="P217" s="82"/>
      <c r="Q217" s="32"/>
      <c r="R217" s="32"/>
      <c r="S217" s="32"/>
      <c r="T217" s="32"/>
      <c r="U217" s="32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0"/>
      <c r="AP217" s="10"/>
      <c r="AQ217" s="10"/>
      <c r="AR217" s="10"/>
      <c r="AS217" s="10"/>
      <c r="AT217" s="10"/>
    </row>
    <row r="218" spans="1:46" ht="15" customHeight="1">
      <c r="A218" s="21"/>
      <c r="B218" s="32"/>
      <c r="C218" s="32"/>
      <c r="D218" s="82"/>
      <c r="E218" s="82"/>
      <c r="F218" s="32"/>
      <c r="G218" s="82"/>
      <c r="H218" s="82"/>
      <c r="J218" s="82"/>
      <c r="K218" s="82"/>
      <c r="L218" s="82"/>
      <c r="M218" s="82"/>
      <c r="N218" s="32"/>
      <c r="O218" s="20"/>
      <c r="P218" s="82"/>
      <c r="Q218" s="32"/>
      <c r="R218" s="32"/>
      <c r="S218" s="32"/>
      <c r="T218" s="32"/>
      <c r="U218" s="32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0"/>
      <c r="AP218" s="10"/>
      <c r="AQ218" s="10"/>
      <c r="AR218" s="10"/>
      <c r="AS218" s="10"/>
      <c r="AT218" s="10"/>
    </row>
    <row r="219" spans="1:46" ht="15" customHeight="1">
      <c r="A219" s="21"/>
      <c r="B219" s="32"/>
      <c r="C219" s="32"/>
      <c r="D219" s="82"/>
      <c r="E219" s="82"/>
      <c r="F219" s="32"/>
      <c r="G219" s="82"/>
      <c r="H219" s="82"/>
      <c r="J219" s="82"/>
      <c r="K219" s="82"/>
      <c r="L219" s="82"/>
      <c r="M219" s="82"/>
      <c r="N219" s="32"/>
      <c r="O219" s="20"/>
      <c r="P219" s="82"/>
      <c r="Q219" s="32"/>
      <c r="R219" s="32"/>
      <c r="S219" s="32"/>
      <c r="T219" s="32"/>
      <c r="U219" s="32"/>
      <c r="V219" s="10"/>
      <c r="W219" s="10"/>
      <c r="X219" s="10"/>
      <c r="Y219" s="10"/>
      <c r="Z219" s="10"/>
      <c r="AA219" s="10"/>
      <c r="AB219" s="10"/>
      <c r="AC219" s="10"/>
      <c r="AD219" s="10"/>
      <c r="AE219" s="10"/>
      <c r="AF219" s="10"/>
      <c r="AG219" s="10"/>
      <c r="AH219" s="10"/>
      <c r="AI219" s="10"/>
      <c r="AJ219" s="10"/>
      <c r="AK219" s="10"/>
      <c r="AL219" s="10"/>
      <c r="AM219" s="10"/>
      <c r="AN219" s="10"/>
      <c r="AO219" s="10"/>
      <c r="AP219" s="10"/>
      <c r="AQ219" s="10"/>
      <c r="AR219" s="10"/>
      <c r="AS219" s="10"/>
      <c r="AT219" s="10"/>
    </row>
    <row r="220" spans="1:46" ht="15" customHeight="1">
      <c r="A220" s="21"/>
      <c r="B220" s="32"/>
      <c r="C220" s="32"/>
      <c r="D220" s="82"/>
      <c r="E220" s="82"/>
      <c r="F220" s="32"/>
      <c r="G220" s="82"/>
      <c r="H220" s="82"/>
      <c r="J220" s="82"/>
      <c r="K220" s="82"/>
      <c r="L220" s="82"/>
      <c r="M220" s="82"/>
      <c r="N220" s="32"/>
      <c r="O220" s="20"/>
      <c r="P220" s="82"/>
      <c r="Q220" s="32"/>
      <c r="R220" s="32"/>
      <c r="S220" s="32"/>
      <c r="T220" s="32"/>
      <c r="U220" s="32"/>
      <c r="V220" s="10"/>
      <c r="W220" s="10"/>
      <c r="X220" s="10"/>
      <c r="Y220" s="10"/>
      <c r="Z220" s="10"/>
      <c r="AA220" s="10"/>
      <c r="AB220" s="10"/>
      <c r="AC220" s="10"/>
      <c r="AD220" s="10"/>
      <c r="AE220" s="10"/>
      <c r="AF220" s="10"/>
      <c r="AG220" s="10"/>
      <c r="AH220" s="10"/>
      <c r="AI220" s="10"/>
      <c r="AJ220" s="10"/>
      <c r="AK220" s="10"/>
      <c r="AL220" s="10"/>
      <c r="AM220" s="10"/>
      <c r="AN220" s="10"/>
      <c r="AO220" s="10"/>
      <c r="AP220" s="10"/>
      <c r="AQ220" s="10"/>
      <c r="AR220" s="10"/>
      <c r="AS220" s="10"/>
      <c r="AT220" s="10"/>
    </row>
    <row r="221" spans="1:46" ht="15" customHeight="1">
      <c r="A221" s="21"/>
      <c r="B221" s="32"/>
      <c r="C221" s="32"/>
      <c r="D221" s="82"/>
      <c r="E221" s="82"/>
      <c r="F221" s="32"/>
      <c r="G221" s="82"/>
      <c r="H221" s="82"/>
      <c r="J221" s="82"/>
      <c r="K221" s="82"/>
      <c r="L221" s="82"/>
      <c r="M221" s="82"/>
      <c r="N221" s="32"/>
      <c r="O221" s="20"/>
      <c r="P221" s="82"/>
      <c r="Q221" s="32"/>
      <c r="R221" s="32"/>
      <c r="S221" s="32"/>
      <c r="T221" s="32"/>
      <c r="U221" s="32"/>
      <c r="V221" s="10"/>
      <c r="W221" s="10"/>
      <c r="X221" s="10"/>
      <c r="Y221" s="10"/>
      <c r="Z221" s="10"/>
      <c r="AA221" s="10"/>
      <c r="AB221" s="10"/>
      <c r="AC221" s="10"/>
      <c r="AD221" s="10"/>
      <c r="AE221" s="10"/>
      <c r="AF221" s="10"/>
      <c r="AG221" s="10"/>
      <c r="AH221" s="10"/>
      <c r="AI221" s="10"/>
      <c r="AJ221" s="10"/>
      <c r="AK221" s="10"/>
      <c r="AL221" s="10"/>
      <c r="AM221" s="10"/>
      <c r="AN221" s="10"/>
      <c r="AO221" s="10"/>
      <c r="AP221" s="10"/>
      <c r="AQ221" s="10"/>
      <c r="AR221" s="10"/>
      <c r="AS221" s="10"/>
      <c r="AT221" s="10"/>
    </row>
    <row r="222" spans="1:46" ht="15" customHeight="1">
      <c r="A222" s="21"/>
      <c r="B222" s="32"/>
      <c r="C222" s="32"/>
      <c r="D222" s="82"/>
      <c r="E222" s="82"/>
      <c r="F222" s="32"/>
      <c r="G222" s="82"/>
      <c r="H222" s="82"/>
      <c r="J222" s="82"/>
      <c r="K222" s="82"/>
      <c r="L222" s="82"/>
      <c r="M222" s="82"/>
      <c r="N222" s="32"/>
      <c r="O222" s="20"/>
      <c r="P222" s="82"/>
      <c r="Q222" s="32"/>
      <c r="R222" s="32"/>
      <c r="S222" s="32"/>
      <c r="T222" s="32"/>
      <c r="U222" s="32"/>
      <c r="V222" s="10"/>
      <c r="W222" s="10"/>
      <c r="X222" s="10"/>
      <c r="Y222" s="10"/>
      <c r="Z222" s="10"/>
      <c r="AA222" s="10"/>
      <c r="AB222" s="10"/>
      <c r="AC222" s="10"/>
      <c r="AD222" s="10"/>
      <c r="AE222" s="10"/>
      <c r="AF222" s="10"/>
      <c r="AG222" s="10"/>
      <c r="AH222" s="10"/>
      <c r="AI222" s="10"/>
      <c r="AJ222" s="10"/>
      <c r="AK222" s="10"/>
      <c r="AL222" s="10"/>
      <c r="AM222" s="10"/>
      <c r="AN222" s="10"/>
      <c r="AO222" s="10"/>
      <c r="AP222" s="10"/>
      <c r="AQ222" s="10"/>
      <c r="AR222" s="10"/>
      <c r="AS222" s="10"/>
      <c r="AT222" s="10"/>
    </row>
    <row r="223" spans="1:46" ht="15" customHeight="1">
      <c r="A223" s="21"/>
      <c r="B223" s="32"/>
      <c r="C223" s="32"/>
      <c r="D223" s="82"/>
      <c r="E223" s="82"/>
      <c r="F223" s="32"/>
      <c r="G223" s="82"/>
      <c r="H223" s="82"/>
      <c r="J223" s="82"/>
      <c r="K223" s="82"/>
      <c r="L223" s="82"/>
      <c r="M223" s="82"/>
      <c r="N223" s="32"/>
      <c r="O223" s="20"/>
      <c r="P223" s="82"/>
      <c r="Q223" s="32"/>
      <c r="R223" s="32"/>
      <c r="S223" s="32"/>
      <c r="T223" s="32"/>
      <c r="U223" s="32"/>
      <c r="V223" s="10"/>
      <c r="W223" s="10"/>
      <c r="X223" s="10"/>
      <c r="Y223" s="10"/>
      <c r="Z223" s="10"/>
      <c r="AA223" s="10"/>
      <c r="AB223" s="10"/>
      <c r="AC223" s="10"/>
      <c r="AD223" s="10"/>
      <c r="AE223" s="10"/>
      <c r="AF223" s="10"/>
      <c r="AG223" s="10"/>
      <c r="AH223" s="10"/>
      <c r="AI223" s="10"/>
      <c r="AJ223" s="10"/>
      <c r="AK223" s="10"/>
      <c r="AL223" s="10"/>
      <c r="AM223" s="10"/>
      <c r="AN223" s="10"/>
      <c r="AO223" s="10"/>
      <c r="AP223" s="10"/>
      <c r="AQ223" s="10"/>
      <c r="AR223" s="10"/>
      <c r="AS223" s="10"/>
      <c r="AT223" s="10"/>
    </row>
    <row r="224" spans="1:46" ht="15" customHeight="1">
      <c r="A224" s="21"/>
      <c r="B224" s="32"/>
      <c r="C224" s="32"/>
      <c r="D224" s="82"/>
      <c r="E224" s="82"/>
      <c r="F224" s="32"/>
      <c r="G224" s="82"/>
      <c r="H224" s="82"/>
      <c r="J224" s="82"/>
      <c r="K224" s="82"/>
      <c r="L224" s="82"/>
      <c r="M224" s="82"/>
      <c r="N224" s="32"/>
      <c r="O224" s="20"/>
      <c r="P224" s="82"/>
      <c r="Q224" s="32"/>
      <c r="R224" s="32"/>
      <c r="S224" s="32"/>
      <c r="T224" s="32"/>
      <c r="U224" s="32"/>
      <c r="V224" s="10"/>
      <c r="W224" s="10"/>
      <c r="X224" s="10"/>
      <c r="Y224" s="10"/>
      <c r="Z224" s="10"/>
      <c r="AA224" s="10"/>
      <c r="AB224" s="10"/>
      <c r="AC224" s="10"/>
      <c r="AD224" s="10"/>
      <c r="AE224" s="10"/>
      <c r="AF224" s="10"/>
      <c r="AG224" s="10"/>
      <c r="AH224" s="10"/>
      <c r="AI224" s="10"/>
      <c r="AJ224" s="10"/>
      <c r="AK224" s="10"/>
      <c r="AL224" s="10"/>
      <c r="AM224" s="10"/>
      <c r="AN224" s="10"/>
      <c r="AO224" s="10"/>
      <c r="AP224" s="10"/>
      <c r="AQ224" s="10"/>
      <c r="AR224" s="10"/>
      <c r="AS224" s="10"/>
      <c r="AT224" s="10"/>
    </row>
    <row r="225" spans="1:46" ht="15" customHeight="1">
      <c r="A225" s="21"/>
      <c r="B225" s="32"/>
      <c r="C225" s="32"/>
      <c r="D225" s="82"/>
      <c r="E225" s="82"/>
      <c r="F225" s="32"/>
      <c r="G225" s="82"/>
      <c r="H225" s="82"/>
      <c r="J225" s="82"/>
      <c r="K225" s="82"/>
      <c r="L225" s="82"/>
      <c r="M225" s="82"/>
      <c r="N225" s="32"/>
      <c r="O225" s="20"/>
      <c r="P225" s="82"/>
      <c r="Q225" s="32"/>
      <c r="R225" s="32"/>
      <c r="S225" s="32"/>
      <c r="T225" s="32"/>
      <c r="U225" s="32"/>
      <c r="V225" s="10"/>
      <c r="W225" s="10"/>
      <c r="X225" s="10"/>
      <c r="Y225" s="10"/>
      <c r="Z225" s="10"/>
      <c r="AA225" s="10"/>
      <c r="AB225" s="10"/>
      <c r="AC225" s="10"/>
      <c r="AD225" s="10"/>
      <c r="AE225" s="10"/>
      <c r="AF225" s="10"/>
      <c r="AG225" s="10"/>
      <c r="AH225" s="10"/>
      <c r="AI225" s="10"/>
      <c r="AJ225" s="10"/>
      <c r="AK225" s="10"/>
      <c r="AL225" s="10"/>
      <c r="AM225" s="10"/>
      <c r="AN225" s="10"/>
      <c r="AO225" s="10"/>
      <c r="AP225" s="10"/>
      <c r="AQ225" s="10"/>
      <c r="AR225" s="10"/>
      <c r="AS225" s="10"/>
      <c r="AT225" s="10"/>
    </row>
    <row r="226" spans="1:46" ht="15" customHeight="1">
      <c r="A226" s="21"/>
      <c r="B226" s="32"/>
      <c r="C226" s="32"/>
      <c r="D226" s="82"/>
      <c r="E226" s="82"/>
      <c r="F226" s="32"/>
      <c r="G226" s="82"/>
      <c r="H226" s="82"/>
      <c r="J226" s="82"/>
      <c r="K226" s="82"/>
      <c r="L226" s="82"/>
      <c r="M226" s="82"/>
      <c r="N226" s="32"/>
      <c r="O226" s="20"/>
      <c r="P226" s="82"/>
      <c r="Q226" s="32"/>
      <c r="R226" s="32"/>
      <c r="S226" s="32"/>
      <c r="T226" s="32"/>
      <c r="U226" s="32"/>
      <c r="V226" s="10"/>
      <c r="W226" s="10"/>
      <c r="X226" s="10"/>
      <c r="Y226" s="10"/>
      <c r="Z226" s="10"/>
      <c r="AA226" s="10"/>
      <c r="AB226" s="10"/>
      <c r="AC226" s="10"/>
      <c r="AD226" s="10"/>
      <c r="AE226" s="10"/>
      <c r="AF226" s="10"/>
      <c r="AG226" s="10"/>
      <c r="AH226" s="10"/>
      <c r="AI226" s="10"/>
      <c r="AJ226" s="10"/>
      <c r="AK226" s="10"/>
      <c r="AL226" s="10"/>
      <c r="AM226" s="10"/>
      <c r="AN226" s="10"/>
      <c r="AO226" s="10"/>
      <c r="AP226" s="10"/>
      <c r="AQ226" s="10"/>
      <c r="AR226" s="10"/>
      <c r="AS226" s="10"/>
      <c r="AT226" s="10"/>
    </row>
    <row r="227" spans="1:46" ht="15" customHeight="1">
      <c r="A227" s="21"/>
      <c r="B227" s="32"/>
      <c r="C227" s="32"/>
      <c r="D227" s="82"/>
      <c r="E227" s="82"/>
      <c r="F227" s="32"/>
      <c r="G227" s="82"/>
      <c r="H227" s="82"/>
      <c r="J227" s="82"/>
      <c r="K227" s="82"/>
      <c r="L227" s="82"/>
      <c r="M227" s="82"/>
      <c r="N227" s="32"/>
      <c r="O227" s="20"/>
      <c r="P227" s="82"/>
      <c r="Q227" s="32"/>
      <c r="R227" s="32"/>
      <c r="S227" s="32"/>
      <c r="T227" s="32"/>
      <c r="U227" s="32"/>
      <c r="V227" s="10"/>
      <c r="W227" s="10"/>
      <c r="X227" s="10"/>
      <c r="Y227" s="10"/>
      <c r="Z227" s="10"/>
      <c r="AA227" s="10"/>
      <c r="AB227" s="10"/>
      <c r="AC227" s="10"/>
      <c r="AD227" s="10"/>
      <c r="AE227" s="10"/>
      <c r="AF227" s="10"/>
      <c r="AG227" s="10"/>
      <c r="AH227" s="10"/>
      <c r="AI227" s="10"/>
      <c r="AJ227" s="10"/>
      <c r="AK227" s="10"/>
      <c r="AL227" s="10"/>
      <c r="AM227" s="10"/>
      <c r="AN227" s="10"/>
      <c r="AO227" s="10"/>
      <c r="AP227" s="10"/>
      <c r="AQ227" s="10"/>
      <c r="AR227" s="10"/>
      <c r="AS227" s="10"/>
      <c r="AT227" s="10"/>
    </row>
    <row r="228" spans="1:46" ht="15" customHeight="1">
      <c r="A228" s="21"/>
      <c r="B228" s="32"/>
      <c r="C228" s="32"/>
      <c r="D228" s="82"/>
      <c r="E228" s="82"/>
      <c r="F228" s="32"/>
      <c r="G228" s="82"/>
      <c r="H228" s="82"/>
      <c r="J228" s="82"/>
      <c r="K228" s="82"/>
      <c r="L228" s="82"/>
      <c r="M228" s="82"/>
      <c r="N228" s="32"/>
      <c r="O228" s="20"/>
      <c r="P228" s="82"/>
      <c r="Q228" s="32"/>
      <c r="R228" s="32"/>
      <c r="S228" s="32"/>
      <c r="T228" s="32"/>
      <c r="U228" s="32"/>
      <c r="V228" s="10"/>
      <c r="W228" s="10"/>
      <c r="X228" s="10"/>
      <c r="Y228" s="10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10"/>
      <c r="AN228" s="10"/>
      <c r="AO228" s="10"/>
      <c r="AP228" s="10"/>
      <c r="AQ228" s="10"/>
      <c r="AR228" s="10"/>
      <c r="AS228" s="10"/>
      <c r="AT228" s="10"/>
    </row>
    <row r="229" spans="1:46" ht="15" customHeight="1">
      <c r="A229" s="21"/>
      <c r="B229" s="32"/>
      <c r="C229" s="32"/>
      <c r="D229" s="82"/>
      <c r="E229" s="82"/>
      <c r="F229" s="32"/>
      <c r="G229" s="82"/>
      <c r="H229" s="82"/>
      <c r="J229" s="82"/>
      <c r="K229" s="82"/>
      <c r="L229" s="82"/>
      <c r="M229" s="82"/>
      <c r="N229" s="32"/>
      <c r="O229" s="20"/>
      <c r="P229" s="82"/>
      <c r="Q229" s="32"/>
      <c r="R229" s="32"/>
      <c r="S229" s="32"/>
      <c r="T229" s="32"/>
      <c r="U229" s="32"/>
      <c r="V229" s="10"/>
      <c r="W229" s="10"/>
      <c r="X229" s="10"/>
      <c r="Y229" s="10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10"/>
      <c r="AM229" s="10"/>
      <c r="AN229" s="10"/>
      <c r="AO229" s="10"/>
      <c r="AP229" s="10"/>
      <c r="AQ229" s="10"/>
      <c r="AR229" s="10"/>
      <c r="AS229" s="10"/>
      <c r="AT229" s="10"/>
    </row>
    <row r="230" spans="1:46" ht="15" customHeight="1">
      <c r="A230" s="21"/>
      <c r="B230" s="32"/>
      <c r="C230" s="32"/>
      <c r="D230" s="82"/>
      <c r="E230" s="82"/>
      <c r="F230" s="32"/>
      <c r="G230" s="82"/>
      <c r="H230" s="82"/>
      <c r="J230" s="82"/>
      <c r="K230" s="82"/>
      <c r="L230" s="82"/>
      <c r="M230" s="82"/>
      <c r="N230" s="32"/>
      <c r="O230" s="20"/>
      <c r="P230" s="82"/>
      <c r="Q230" s="32"/>
      <c r="R230" s="32"/>
      <c r="S230" s="32"/>
      <c r="T230" s="32"/>
      <c r="U230" s="32"/>
      <c r="V230" s="10"/>
      <c r="W230" s="10"/>
      <c r="X230" s="10"/>
      <c r="Y230" s="10"/>
      <c r="Z230" s="10"/>
      <c r="AA230" s="10"/>
      <c r="AB230" s="10"/>
      <c r="AC230" s="10"/>
      <c r="AD230" s="10"/>
      <c r="AE230" s="10"/>
      <c r="AF230" s="10"/>
      <c r="AG230" s="10"/>
      <c r="AH230" s="10"/>
      <c r="AI230" s="10"/>
      <c r="AJ230" s="10"/>
      <c r="AK230" s="10"/>
      <c r="AL230" s="10"/>
      <c r="AM230" s="10"/>
      <c r="AN230" s="10"/>
      <c r="AO230" s="10"/>
      <c r="AP230" s="10"/>
      <c r="AQ230" s="10"/>
      <c r="AR230" s="10"/>
      <c r="AS230" s="10"/>
      <c r="AT230" s="10"/>
    </row>
    <row r="231" spans="1:46" ht="15" customHeight="1">
      <c r="A231" s="21"/>
      <c r="B231" s="32"/>
      <c r="C231" s="32"/>
      <c r="D231" s="82"/>
      <c r="E231" s="82"/>
      <c r="F231" s="32"/>
      <c r="G231" s="82"/>
      <c r="H231" s="82"/>
      <c r="J231" s="82"/>
      <c r="K231" s="82"/>
      <c r="L231" s="82"/>
      <c r="M231" s="82"/>
      <c r="N231" s="32"/>
      <c r="O231" s="20"/>
      <c r="P231" s="82"/>
      <c r="Q231" s="32"/>
      <c r="R231" s="32"/>
      <c r="S231" s="32"/>
      <c r="T231" s="32"/>
      <c r="U231" s="32"/>
      <c r="V231" s="10"/>
      <c r="W231" s="10"/>
      <c r="X231" s="10"/>
      <c r="Y231" s="10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</row>
    <row r="232" spans="1:46" ht="15" customHeight="1">
      <c r="A232" s="21"/>
      <c r="B232" s="32"/>
      <c r="C232" s="32"/>
      <c r="D232" s="82"/>
      <c r="E232" s="82"/>
      <c r="F232" s="32"/>
      <c r="G232" s="82"/>
      <c r="H232" s="82"/>
      <c r="J232" s="82"/>
      <c r="K232" s="82"/>
      <c r="L232" s="82"/>
      <c r="M232" s="82"/>
      <c r="N232" s="32"/>
      <c r="O232" s="20"/>
      <c r="P232" s="82"/>
      <c r="Q232" s="32"/>
      <c r="R232" s="32"/>
      <c r="S232" s="32"/>
      <c r="T232" s="32"/>
      <c r="U232" s="32"/>
      <c r="V232" s="10"/>
      <c r="W232" s="10"/>
      <c r="X232" s="10"/>
      <c r="Y232" s="10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</row>
    <row r="233" spans="1:46" ht="15" customHeight="1">
      <c r="A233" s="21"/>
      <c r="B233" s="32"/>
      <c r="C233" s="32"/>
      <c r="D233" s="82"/>
      <c r="E233" s="82"/>
      <c r="F233" s="32"/>
      <c r="G233" s="82"/>
      <c r="H233" s="82"/>
      <c r="J233" s="82"/>
      <c r="K233" s="82"/>
      <c r="L233" s="82"/>
      <c r="M233" s="82"/>
      <c r="N233" s="32"/>
      <c r="O233" s="20"/>
      <c r="P233" s="82"/>
      <c r="Q233" s="32"/>
      <c r="R233" s="32"/>
      <c r="S233" s="32"/>
      <c r="T233" s="32"/>
      <c r="U233" s="32"/>
      <c r="V233" s="10"/>
      <c r="W233" s="10"/>
      <c r="X233" s="10"/>
      <c r="Y233" s="10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</row>
    <row r="234" spans="1:46" ht="15" customHeight="1">
      <c r="A234" s="21"/>
      <c r="B234" s="32"/>
      <c r="C234" s="32"/>
      <c r="D234" s="82"/>
      <c r="E234" s="82"/>
      <c r="F234" s="32"/>
      <c r="G234" s="82"/>
      <c r="H234" s="82"/>
      <c r="J234" s="82"/>
      <c r="K234" s="82"/>
      <c r="L234" s="82"/>
      <c r="M234" s="82"/>
      <c r="N234" s="32"/>
      <c r="O234" s="20"/>
      <c r="P234" s="82"/>
      <c r="Q234" s="32"/>
      <c r="R234" s="32"/>
      <c r="S234" s="32"/>
      <c r="T234" s="32"/>
      <c r="U234" s="32"/>
      <c r="V234" s="10"/>
      <c r="W234" s="10"/>
      <c r="X234" s="10"/>
      <c r="Y234" s="10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</row>
    <row r="235" spans="1:46" ht="15" customHeight="1">
      <c r="A235" s="21"/>
      <c r="B235" s="32"/>
      <c r="C235" s="32"/>
      <c r="D235" s="82"/>
      <c r="E235" s="82"/>
      <c r="F235" s="32"/>
      <c r="G235" s="82"/>
      <c r="H235" s="82"/>
      <c r="J235" s="82"/>
      <c r="K235" s="82"/>
      <c r="L235" s="82"/>
      <c r="M235" s="82"/>
      <c r="N235" s="32"/>
      <c r="O235" s="20"/>
      <c r="P235" s="82"/>
      <c r="Q235" s="32"/>
      <c r="R235" s="32"/>
      <c r="S235" s="32"/>
      <c r="T235" s="32"/>
      <c r="U235" s="32"/>
      <c r="V235" s="10"/>
      <c r="W235" s="10"/>
      <c r="X235" s="10"/>
      <c r="Y235" s="10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</row>
    <row r="236" spans="1:46" ht="15" customHeight="1">
      <c r="A236" s="21"/>
      <c r="B236" s="32"/>
      <c r="C236" s="32"/>
      <c r="D236" s="82"/>
      <c r="E236" s="82"/>
      <c r="F236" s="32"/>
      <c r="G236" s="82"/>
      <c r="H236" s="82"/>
      <c r="J236" s="82"/>
      <c r="K236" s="82"/>
      <c r="L236" s="82"/>
      <c r="M236" s="82"/>
      <c r="N236" s="32"/>
      <c r="O236" s="20"/>
      <c r="P236" s="82"/>
      <c r="Q236" s="32"/>
      <c r="R236" s="32"/>
      <c r="S236" s="32"/>
      <c r="T236" s="32"/>
      <c r="U236" s="32"/>
      <c r="V236" s="10"/>
      <c r="W236" s="10"/>
      <c r="X236" s="10"/>
      <c r="Y236" s="10"/>
      <c r="Z236" s="10"/>
      <c r="AA236" s="10"/>
      <c r="AB236" s="10"/>
      <c r="AC236" s="10"/>
      <c r="AD236" s="10"/>
      <c r="AE236" s="10"/>
      <c r="AF236" s="10"/>
      <c r="AG236" s="10"/>
      <c r="AH236" s="10"/>
      <c r="AI236" s="10"/>
      <c r="AJ236" s="10"/>
      <c r="AK236" s="10"/>
      <c r="AL236" s="10"/>
      <c r="AM236" s="10"/>
      <c r="AN236" s="10"/>
      <c r="AO236" s="10"/>
      <c r="AP236" s="10"/>
      <c r="AQ236" s="10"/>
      <c r="AR236" s="10"/>
      <c r="AS236" s="10"/>
      <c r="AT236" s="10"/>
    </row>
    <row r="237" spans="1:46" ht="15" customHeight="1">
      <c r="A237" s="21"/>
      <c r="B237" s="32"/>
      <c r="C237" s="32"/>
      <c r="D237" s="82"/>
      <c r="E237" s="82"/>
      <c r="F237" s="32"/>
      <c r="G237" s="82"/>
      <c r="H237" s="82"/>
      <c r="J237" s="82"/>
      <c r="K237" s="82"/>
      <c r="L237" s="82"/>
      <c r="M237" s="82"/>
      <c r="N237" s="32"/>
      <c r="O237" s="20"/>
      <c r="P237" s="82"/>
      <c r="Q237" s="32"/>
      <c r="R237" s="32"/>
      <c r="S237" s="32"/>
      <c r="T237" s="32"/>
      <c r="U237" s="32"/>
      <c r="V237" s="10"/>
      <c r="W237" s="10"/>
      <c r="X237" s="10"/>
      <c r="Y237" s="10"/>
      <c r="Z237" s="10"/>
      <c r="AA237" s="10"/>
      <c r="AB237" s="10"/>
      <c r="AC237" s="10"/>
      <c r="AD237" s="10"/>
      <c r="AE237" s="10"/>
      <c r="AF237" s="10"/>
      <c r="AG237" s="10"/>
      <c r="AH237" s="10"/>
      <c r="AI237" s="10"/>
      <c r="AJ237" s="10"/>
      <c r="AK237" s="10"/>
      <c r="AL237" s="10"/>
      <c r="AM237" s="10"/>
      <c r="AN237" s="10"/>
      <c r="AO237" s="10"/>
      <c r="AP237" s="10"/>
      <c r="AQ237" s="10"/>
      <c r="AR237" s="10"/>
      <c r="AS237" s="10"/>
      <c r="AT237" s="10"/>
    </row>
    <row r="238" spans="1:46" ht="15" customHeight="1">
      <c r="A238" s="21"/>
      <c r="B238" s="32"/>
      <c r="C238" s="32"/>
      <c r="D238" s="82"/>
      <c r="E238" s="82"/>
      <c r="F238" s="32"/>
      <c r="G238" s="82"/>
      <c r="H238" s="82"/>
      <c r="J238" s="82"/>
      <c r="K238" s="82"/>
      <c r="L238" s="82"/>
      <c r="M238" s="82"/>
      <c r="N238" s="32"/>
      <c r="O238" s="20"/>
      <c r="P238" s="82"/>
      <c r="Q238" s="32"/>
      <c r="R238" s="32"/>
      <c r="S238" s="32"/>
      <c r="T238" s="32"/>
      <c r="U238" s="32"/>
      <c r="V238" s="10"/>
      <c r="W238" s="10"/>
      <c r="X238" s="10"/>
      <c r="Y238" s="10"/>
      <c r="Z238" s="10"/>
      <c r="AA238" s="10"/>
      <c r="AB238" s="10"/>
      <c r="AC238" s="10"/>
      <c r="AD238" s="10"/>
      <c r="AE238" s="10"/>
      <c r="AF238" s="10"/>
      <c r="AG238" s="10"/>
      <c r="AH238" s="10"/>
      <c r="AI238" s="10"/>
      <c r="AJ238" s="10"/>
      <c r="AK238" s="10"/>
      <c r="AL238" s="10"/>
      <c r="AM238" s="10"/>
      <c r="AN238" s="10"/>
      <c r="AO238" s="10"/>
      <c r="AP238" s="10"/>
      <c r="AQ238" s="10"/>
      <c r="AR238" s="10"/>
      <c r="AS238" s="10"/>
      <c r="AT238" s="10"/>
    </row>
    <row r="239" spans="1:46" ht="15" customHeight="1">
      <c r="A239" s="21"/>
      <c r="B239" s="32"/>
      <c r="C239" s="32"/>
      <c r="D239" s="82"/>
      <c r="E239" s="82"/>
      <c r="F239" s="32"/>
      <c r="G239" s="82"/>
      <c r="H239" s="82"/>
      <c r="J239" s="82"/>
      <c r="K239" s="82"/>
      <c r="L239" s="82"/>
      <c r="M239" s="82"/>
      <c r="N239" s="32"/>
      <c r="O239" s="20"/>
      <c r="P239" s="82"/>
      <c r="Q239" s="32"/>
      <c r="R239" s="32"/>
      <c r="S239" s="32"/>
      <c r="T239" s="32"/>
      <c r="U239" s="32"/>
      <c r="V239" s="10"/>
      <c r="W239" s="10"/>
      <c r="X239" s="10"/>
      <c r="Y239" s="10"/>
      <c r="Z239" s="10"/>
      <c r="AA239" s="10"/>
      <c r="AB239" s="10"/>
      <c r="AC239" s="10"/>
      <c r="AD239" s="10"/>
      <c r="AE239" s="10"/>
      <c r="AF239" s="10"/>
      <c r="AG239" s="10"/>
      <c r="AH239" s="10"/>
      <c r="AI239" s="10"/>
      <c r="AJ239" s="10"/>
      <c r="AK239" s="10"/>
      <c r="AL239" s="10"/>
      <c r="AM239" s="10"/>
      <c r="AN239" s="10"/>
      <c r="AO239" s="10"/>
      <c r="AP239" s="10"/>
      <c r="AQ239" s="10"/>
      <c r="AR239" s="10"/>
      <c r="AS239" s="10"/>
      <c r="AT239" s="10"/>
    </row>
    <row r="240" spans="1:46" ht="15" customHeight="1">
      <c r="A240" s="21"/>
      <c r="B240" s="32"/>
      <c r="C240" s="32"/>
      <c r="D240" s="82"/>
      <c r="E240" s="82"/>
      <c r="F240" s="32"/>
      <c r="G240" s="82"/>
      <c r="H240" s="82"/>
      <c r="J240" s="82"/>
      <c r="K240" s="82"/>
      <c r="L240" s="82"/>
      <c r="M240" s="82"/>
      <c r="N240" s="32"/>
      <c r="O240" s="20"/>
      <c r="P240" s="82"/>
      <c r="Q240" s="32"/>
      <c r="R240" s="32"/>
      <c r="S240" s="32"/>
      <c r="T240" s="32"/>
      <c r="U240" s="32"/>
      <c r="V240" s="10"/>
      <c r="W240" s="10"/>
      <c r="X240" s="10"/>
      <c r="Y240" s="10"/>
      <c r="Z240" s="10"/>
      <c r="AA240" s="10"/>
      <c r="AB240" s="10"/>
      <c r="AC240" s="10"/>
      <c r="AD240" s="10"/>
      <c r="AE240" s="10"/>
      <c r="AF240" s="10"/>
      <c r="AG240" s="10"/>
      <c r="AH240" s="10"/>
      <c r="AI240" s="10"/>
      <c r="AJ240" s="10"/>
      <c r="AK240" s="10"/>
      <c r="AL240" s="10"/>
      <c r="AM240" s="10"/>
      <c r="AN240" s="10"/>
      <c r="AO240" s="10"/>
      <c r="AP240" s="10"/>
      <c r="AQ240" s="10"/>
      <c r="AR240" s="10"/>
      <c r="AS240" s="10"/>
      <c r="AT240" s="10"/>
    </row>
    <row r="241" spans="1:46" ht="15" customHeight="1">
      <c r="A241" s="21"/>
      <c r="B241" s="32"/>
      <c r="C241" s="32"/>
      <c r="D241" s="82"/>
      <c r="E241" s="82"/>
      <c r="F241" s="32"/>
      <c r="G241" s="82"/>
      <c r="H241" s="82"/>
      <c r="J241" s="82"/>
      <c r="K241" s="82"/>
      <c r="L241" s="82"/>
      <c r="M241" s="82"/>
      <c r="N241" s="32"/>
      <c r="O241" s="20"/>
      <c r="P241" s="82"/>
      <c r="Q241" s="32"/>
      <c r="R241" s="32"/>
      <c r="S241" s="32"/>
      <c r="T241" s="32"/>
      <c r="U241" s="32"/>
      <c r="V241" s="10"/>
      <c r="W241" s="10"/>
      <c r="X241" s="10"/>
      <c r="Y241" s="10"/>
      <c r="Z241" s="10"/>
      <c r="AA241" s="10"/>
      <c r="AB241" s="10"/>
      <c r="AC241" s="10"/>
      <c r="AD241" s="10"/>
      <c r="AE241" s="10"/>
      <c r="AF241" s="10"/>
      <c r="AG241" s="10"/>
      <c r="AH241" s="10"/>
      <c r="AI241" s="10"/>
      <c r="AJ241" s="10"/>
      <c r="AK241" s="10"/>
      <c r="AL241" s="10"/>
      <c r="AM241" s="10"/>
      <c r="AN241" s="10"/>
      <c r="AO241" s="10"/>
      <c r="AP241" s="10"/>
      <c r="AQ241" s="10"/>
      <c r="AR241" s="10"/>
      <c r="AS241" s="10"/>
      <c r="AT241" s="10"/>
    </row>
    <row r="242" spans="1:46" ht="15" customHeight="1">
      <c r="A242" s="21"/>
      <c r="B242" s="32"/>
      <c r="C242" s="32"/>
      <c r="D242" s="82"/>
      <c r="E242" s="82"/>
      <c r="F242" s="32"/>
      <c r="G242" s="82"/>
      <c r="H242" s="82"/>
      <c r="J242" s="82"/>
      <c r="K242" s="82"/>
      <c r="L242" s="82"/>
      <c r="M242" s="82"/>
      <c r="N242" s="32"/>
      <c r="O242" s="20"/>
      <c r="P242" s="82"/>
      <c r="Q242" s="32"/>
      <c r="R242" s="32"/>
      <c r="S242" s="32"/>
      <c r="T242" s="32"/>
      <c r="U242" s="32"/>
      <c r="V242" s="10"/>
      <c r="W242" s="10"/>
      <c r="X242" s="10"/>
      <c r="Y242" s="10"/>
      <c r="Z242" s="10"/>
      <c r="AA242" s="10"/>
      <c r="AB242" s="10"/>
      <c r="AC242" s="10"/>
      <c r="AD242" s="10"/>
      <c r="AE242" s="10"/>
      <c r="AF242" s="10"/>
      <c r="AG242" s="10"/>
      <c r="AH242" s="10"/>
      <c r="AI242" s="10"/>
      <c r="AJ242" s="10"/>
      <c r="AK242" s="10"/>
      <c r="AL242" s="10"/>
      <c r="AM242" s="10"/>
      <c r="AN242" s="10"/>
      <c r="AO242" s="10"/>
      <c r="AP242" s="10"/>
      <c r="AQ242" s="10"/>
      <c r="AR242" s="10"/>
      <c r="AS242" s="10"/>
      <c r="AT242" s="10"/>
    </row>
    <row r="243" spans="1:46" ht="15" customHeight="1">
      <c r="A243" s="21"/>
      <c r="B243" s="32"/>
      <c r="C243" s="32"/>
      <c r="D243" s="82"/>
      <c r="E243" s="82"/>
      <c r="F243" s="32"/>
      <c r="G243" s="82"/>
      <c r="H243" s="82"/>
      <c r="J243" s="82"/>
      <c r="K243" s="82"/>
      <c r="L243" s="82"/>
      <c r="M243" s="82"/>
      <c r="N243" s="32"/>
      <c r="O243" s="20"/>
      <c r="P243" s="82"/>
      <c r="Q243" s="32"/>
      <c r="R243" s="32"/>
      <c r="S243" s="32"/>
      <c r="T243" s="32"/>
      <c r="U243" s="32"/>
      <c r="V243" s="10"/>
      <c r="W243" s="10"/>
      <c r="X243" s="10"/>
      <c r="Y243" s="10"/>
      <c r="Z243" s="10"/>
      <c r="AA243" s="10"/>
      <c r="AB243" s="10"/>
      <c r="AC243" s="10"/>
      <c r="AD243" s="10"/>
      <c r="AE243" s="10"/>
      <c r="AF243" s="10"/>
      <c r="AG243" s="10"/>
      <c r="AH243" s="10"/>
      <c r="AI243" s="10"/>
      <c r="AJ243" s="10"/>
      <c r="AK243" s="10"/>
      <c r="AL243" s="10"/>
      <c r="AM243" s="10"/>
      <c r="AN243" s="10"/>
      <c r="AO243" s="10"/>
      <c r="AP243" s="10"/>
      <c r="AQ243" s="10"/>
      <c r="AR243" s="10"/>
      <c r="AS243" s="10"/>
      <c r="AT243" s="10"/>
    </row>
    <row r="244" spans="1:46" ht="15" customHeight="1">
      <c r="A244" s="21"/>
      <c r="B244" s="32"/>
      <c r="C244" s="32"/>
      <c r="D244" s="82"/>
      <c r="E244" s="82"/>
      <c r="F244" s="32"/>
      <c r="G244" s="82"/>
      <c r="H244" s="82"/>
      <c r="J244" s="82"/>
      <c r="K244" s="82"/>
      <c r="L244" s="82"/>
      <c r="M244" s="82"/>
      <c r="N244" s="32"/>
      <c r="O244" s="20"/>
      <c r="P244" s="82"/>
      <c r="Q244" s="32"/>
      <c r="R244" s="32"/>
      <c r="S244" s="32"/>
      <c r="T244" s="32"/>
      <c r="U244" s="32"/>
      <c r="V244" s="10"/>
      <c r="W244" s="10"/>
      <c r="X244" s="10"/>
      <c r="Y244" s="10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0"/>
    </row>
    <row r="245" spans="1:46" ht="15" customHeight="1">
      <c r="A245" s="21"/>
      <c r="B245" s="32"/>
      <c r="C245" s="32"/>
      <c r="D245" s="82"/>
      <c r="E245" s="82"/>
      <c r="F245" s="32"/>
      <c r="G245" s="82"/>
      <c r="H245" s="82"/>
      <c r="J245" s="82"/>
      <c r="K245" s="82"/>
      <c r="L245" s="82"/>
      <c r="M245" s="82"/>
      <c r="N245" s="32"/>
      <c r="O245" s="20"/>
      <c r="P245" s="82"/>
      <c r="Q245" s="32"/>
      <c r="R245" s="32"/>
      <c r="S245" s="32"/>
      <c r="T245" s="32"/>
      <c r="U245" s="32"/>
      <c r="V245" s="10"/>
      <c r="W245" s="10"/>
      <c r="X245" s="10"/>
      <c r="Y245" s="10"/>
      <c r="Z245" s="10"/>
      <c r="AA245" s="10"/>
      <c r="AB245" s="10"/>
      <c r="AC245" s="10"/>
      <c r="AD245" s="10"/>
      <c r="AE245" s="10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</row>
    <row r="246" spans="1:46" ht="15" customHeight="1">
      <c r="A246" s="21"/>
      <c r="B246" s="32"/>
      <c r="C246" s="32"/>
      <c r="D246" s="82"/>
      <c r="E246" s="82"/>
      <c r="F246" s="32"/>
      <c r="G246" s="82"/>
      <c r="H246" s="82"/>
      <c r="J246" s="82"/>
      <c r="K246" s="82"/>
      <c r="L246" s="82"/>
      <c r="M246" s="82"/>
      <c r="N246" s="32"/>
      <c r="O246" s="20"/>
      <c r="P246" s="82"/>
      <c r="Q246" s="32"/>
      <c r="R246" s="32"/>
      <c r="S246" s="32"/>
      <c r="T246" s="32"/>
      <c r="U246" s="32"/>
      <c r="V246" s="10"/>
      <c r="W246" s="10"/>
      <c r="X246" s="10"/>
      <c r="Y246" s="10"/>
      <c r="Z246" s="10"/>
      <c r="AA246" s="10"/>
      <c r="AB246" s="10"/>
      <c r="AC246" s="10"/>
      <c r="AD246" s="10"/>
      <c r="AE246" s="10"/>
      <c r="AF246" s="10"/>
      <c r="AG246" s="10"/>
      <c r="AH246" s="10"/>
      <c r="AI246" s="10"/>
      <c r="AJ246" s="10"/>
      <c r="AK246" s="10"/>
      <c r="AL246" s="10"/>
      <c r="AM246" s="10"/>
      <c r="AN246" s="10"/>
      <c r="AO246" s="10"/>
      <c r="AP246" s="10"/>
      <c r="AQ246" s="10"/>
      <c r="AR246" s="10"/>
      <c r="AS246" s="10"/>
      <c r="AT246" s="10"/>
    </row>
    <row r="247" spans="1:46" ht="15" customHeight="1">
      <c r="A247" s="21"/>
      <c r="B247" s="32"/>
      <c r="C247" s="32"/>
      <c r="D247" s="82"/>
      <c r="E247" s="82"/>
      <c r="F247" s="32"/>
      <c r="G247" s="82"/>
      <c r="H247" s="82"/>
      <c r="J247" s="82"/>
      <c r="K247" s="82"/>
      <c r="L247" s="82"/>
      <c r="M247" s="82"/>
      <c r="N247" s="32"/>
      <c r="O247" s="20"/>
      <c r="P247" s="82"/>
      <c r="Q247" s="32"/>
      <c r="R247" s="32"/>
      <c r="S247" s="32"/>
      <c r="T247" s="32"/>
      <c r="U247" s="32"/>
      <c r="V247" s="10"/>
      <c r="W247" s="10"/>
      <c r="X247" s="10"/>
      <c r="Y247" s="10"/>
      <c r="Z247" s="10"/>
      <c r="AA247" s="10"/>
      <c r="AB247" s="10"/>
      <c r="AC247" s="10"/>
      <c r="AD247" s="10"/>
      <c r="AE247" s="10"/>
      <c r="AF247" s="10"/>
      <c r="AG247" s="10"/>
      <c r="AH247" s="10"/>
      <c r="AI247" s="10"/>
      <c r="AJ247" s="10"/>
      <c r="AK247" s="10"/>
      <c r="AL247" s="10"/>
      <c r="AM247" s="10"/>
      <c r="AN247" s="10"/>
      <c r="AO247" s="10"/>
      <c r="AP247" s="10"/>
      <c r="AQ247" s="10"/>
      <c r="AR247" s="10"/>
      <c r="AS247" s="10"/>
      <c r="AT247" s="10"/>
    </row>
    <row r="248" spans="1:46" ht="15" customHeight="1">
      <c r="A248" s="21"/>
      <c r="B248" s="32"/>
      <c r="C248" s="32"/>
      <c r="D248" s="82"/>
      <c r="E248" s="82"/>
      <c r="F248" s="32"/>
      <c r="G248" s="82"/>
      <c r="H248" s="82"/>
      <c r="J248" s="82"/>
      <c r="K248" s="82"/>
      <c r="L248" s="82"/>
      <c r="M248" s="82"/>
      <c r="N248" s="32"/>
      <c r="O248" s="20"/>
      <c r="P248" s="82"/>
      <c r="Q248" s="32"/>
      <c r="R248" s="32"/>
      <c r="S248" s="32"/>
      <c r="T248" s="32"/>
      <c r="U248" s="32"/>
      <c r="V248" s="10"/>
      <c r="W248" s="10"/>
      <c r="X248" s="10"/>
      <c r="Y248" s="10"/>
      <c r="Z248" s="10"/>
      <c r="AA248" s="10"/>
      <c r="AB248" s="10"/>
      <c r="AC248" s="10"/>
      <c r="AD248" s="10"/>
      <c r="AE248" s="10"/>
      <c r="AF248" s="10"/>
      <c r="AG248" s="10"/>
      <c r="AH248" s="10"/>
      <c r="AI248" s="10"/>
      <c r="AJ248" s="10"/>
      <c r="AK248" s="10"/>
      <c r="AL248" s="10"/>
      <c r="AM248" s="10"/>
      <c r="AN248" s="10"/>
      <c r="AO248" s="10"/>
      <c r="AP248" s="10"/>
      <c r="AQ248" s="10"/>
      <c r="AR248" s="10"/>
      <c r="AS248" s="10"/>
      <c r="AT248" s="10"/>
    </row>
    <row r="249" spans="1:46" ht="15" customHeight="1">
      <c r="A249" s="21"/>
      <c r="B249" s="32"/>
      <c r="C249" s="32"/>
      <c r="D249" s="82"/>
      <c r="E249" s="82"/>
      <c r="F249" s="32"/>
      <c r="G249" s="82"/>
      <c r="H249" s="82"/>
      <c r="J249" s="82"/>
      <c r="K249" s="82"/>
      <c r="L249" s="82"/>
      <c r="M249" s="82"/>
      <c r="N249" s="32"/>
      <c r="O249" s="20"/>
      <c r="P249" s="82"/>
      <c r="Q249" s="32"/>
      <c r="R249" s="32"/>
      <c r="S249" s="32"/>
      <c r="T249" s="32"/>
      <c r="U249" s="32"/>
      <c r="V249" s="10"/>
      <c r="W249" s="10"/>
      <c r="X249" s="10"/>
      <c r="Y249" s="10"/>
      <c r="Z249" s="10"/>
      <c r="AA249" s="10"/>
      <c r="AB249" s="10"/>
      <c r="AC249" s="10"/>
      <c r="AD249" s="10"/>
      <c r="AE249" s="10"/>
      <c r="AF249" s="10"/>
      <c r="AG249" s="10"/>
      <c r="AH249" s="10"/>
      <c r="AI249" s="10"/>
      <c r="AJ249" s="10"/>
      <c r="AK249" s="10"/>
      <c r="AL249" s="10"/>
      <c r="AM249" s="10"/>
      <c r="AN249" s="10"/>
      <c r="AO249" s="10"/>
      <c r="AP249" s="10"/>
      <c r="AQ249" s="10"/>
      <c r="AR249" s="10"/>
      <c r="AS249" s="10"/>
      <c r="AT249" s="10"/>
    </row>
    <row r="250" spans="1:46" ht="15" customHeight="1">
      <c r="A250" s="21"/>
      <c r="B250" s="32"/>
      <c r="C250" s="32"/>
      <c r="D250" s="82"/>
      <c r="E250" s="82"/>
      <c r="F250" s="32"/>
      <c r="G250" s="82"/>
      <c r="H250" s="82"/>
      <c r="J250" s="82"/>
      <c r="K250" s="82"/>
      <c r="L250" s="82"/>
      <c r="M250" s="82"/>
      <c r="N250" s="32"/>
      <c r="O250" s="20"/>
      <c r="P250" s="82"/>
      <c r="Q250" s="32"/>
      <c r="R250" s="32"/>
      <c r="S250" s="32"/>
      <c r="T250" s="32"/>
      <c r="U250" s="32"/>
      <c r="V250" s="10"/>
      <c r="W250" s="10"/>
      <c r="X250" s="10"/>
      <c r="Y250" s="10"/>
      <c r="Z250" s="10"/>
      <c r="AA250" s="10"/>
      <c r="AB250" s="10"/>
      <c r="AC250" s="10"/>
      <c r="AD250" s="10"/>
      <c r="AE250" s="10"/>
      <c r="AF250" s="10"/>
      <c r="AG250" s="10"/>
      <c r="AH250" s="10"/>
      <c r="AI250" s="10"/>
      <c r="AJ250" s="10"/>
      <c r="AK250" s="10"/>
      <c r="AL250" s="10"/>
      <c r="AM250" s="10"/>
      <c r="AN250" s="10"/>
      <c r="AO250" s="10"/>
      <c r="AP250" s="10"/>
      <c r="AQ250" s="10"/>
      <c r="AR250" s="10"/>
      <c r="AS250" s="10"/>
      <c r="AT250" s="10"/>
    </row>
    <row r="251" spans="1:46" ht="15" customHeight="1">
      <c r="A251" s="21"/>
      <c r="B251" s="32"/>
      <c r="C251" s="32"/>
      <c r="D251" s="82"/>
      <c r="E251" s="82"/>
      <c r="F251" s="32"/>
      <c r="G251" s="82"/>
      <c r="H251" s="82"/>
      <c r="J251" s="82"/>
      <c r="K251" s="82"/>
      <c r="L251" s="82"/>
      <c r="M251" s="82"/>
      <c r="N251" s="32"/>
      <c r="O251" s="20"/>
      <c r="P251" s="82"/>
      <c r="Q251" s="32"/>
      <c r="R251" s="32"/>
      <c r="S251" s="32"/>
      <c r="T251" s="32"/>
      <c r="U251" s="32"/>
      <c r="V251" s="10"/>
      <c r="W251" s="10"/>
      <c r="X251" s="10"/>
      <c r="Y251" s="10"/>
      <c r="Z251" s="10"/>
      <c r="AA251" s="10"/>
      <c r="AB251" s="10"/>
      <c r="AC251" s="10"/>
      <c r="AD251" s="10"/>
      <c r="AE251" s="10"/>
      <c r="AF251" s="10"/>
      <c r="AG251" s="10"/>
      <c r="AH251" s="10"/>
      <c r="AI251" s="10"/>
      <c r="AJ251" s="10"/>
      <c r="AK251" s="10"/>
      <c r="AL251" s="10"/>
      <c r="AM251" s="10"/>
      <c r="AN251" s="10"/>
      <c r="AO251" s="10"/>
      <c r="AP251" s="10"/>
      <c r="AQ251" s="10"/>
      <c r="AR251" s="10"/>
      <c r="AS251" s="10"/>
      <c r="AT251" s="10"/>
    </row>
    <row r="252" spans="1:46" ht="15" customHeight="1">
      <c r="A252" s="21"/>
      <c r="B252" s="32"/>
      <c r="C252" s="32"/>
      <c r="D252" s="82"/>
      <c r="E252" s="82"/>
      <c r="F252" s="32"/>
      <c r="G252" s="82"/>
      <c r="H252" s="82"/>
      <c r="J252" s="82"/>
      <c r="K252" s="82"/>
      <c r="L252" s="82"/>
      <c r="M252" s="82"/>
      <c r="N252" s="32"/>
      <c r="O252" s="20"/>
      <c r="P252" s="82"/>
      <c r="Q252" s="32"/>
      <c r="R252" s="32"/>
      <c r="S252" s="32"/>
      <c r="T252" s="32"/>
      <c r="U252" s="32"/>
      <c r="V252" s="10"/>
      <c r="W252" s="10"/>
      <c r="X252" s="10"/>
      <c r="Y252" s="10"/>
      <c r="Z252" s="10"/>
      <c r="AA252" s="10"/>
      <c r="AB252" s="10"/>
      <c r="AC252" s="10"/>
      <c r="AD252" s="10"/>
      <c r="AE252" s="10"/>
      <c r="AF252" s="10"/>
      <c r="AG252" s="10"/>
      <c r="AH252" s="10"/>
      <c r="AI252" s="10"/>
      <c r="AJ252" s="10"/>
      <c r="AK252" s="10"/>
      <c r="AL252" s="10"/>
      <c r="AM252" s="10"/>
      <c r="AN252" s="10"/>
      <c r="AO252" s="10"/>
      <c r="AP252" s="10"/>
      <c r="AQ252" s="10"/>
      <c r="AR252" s="10"/>
      <c r="AS252" s="10"/>
      <c r="AT252" s="10"/>
    </row>
    <row r="253" spans="1:46" ht="15" customHeight="1">
      <c r="A253" s="21"/>
      <c r="B253" s="32"/>
      <c r="C253" s="32"/>
      <c r="D253" s="82"/>
      <c r="E253" s="82"/>
      <c r="F253" s="32"/>
      <c r="G253" s="82"/>
      <c r="H253" s="82"/>
      <c r="J253" s="82"/>
      <c r="K253" s="82"/>
      <c r="L253" s="82"/>
      <c r="M253" s="82"/>
      <c r="N253" s="32"/>
      <c r="O253" s="20"/>
      <c r="P253" s="82"/>
      <c r="Q253" s="32"/>
      <c r="R253" s="32"/>
      <c r="S253" s="32"/>
      <c r="T253" s="32"/>
      <c r="U253" s="32"/>
      <c r="V253" s="10"/>
      <c r="W253" s="10"/>
      <c r="X253" s="10"/>
      <c r="Y253" s="10"/>
      <c r="Z253" s="10"/>
      <c r="AA253" s="10"/>
      <c r="AB253" s="10"/>
      <c r="AC253" s="10"/>
      <c r="AD253" s="10"/>
      <c r="AE253" s="10"/>
      <c r="AF253" s="10"/>
      <c r="AG253" s="10"/>
      <c r="AH253" s="10"/>
      <c r="AI253" s="10"/>
      <c r="AJ253" s="10"/>
      <c r="AK253" s="10"/>
      <c r="AL253" s="10"/>
      <c r="AM253" s="10"/>
      <c r="AN253" s="10"/>
      <c r="AO253" s="10"/>
      <c r="AP253" s="10"/>
      <c r="AQ253" s="10"/>
      <c r="AR253" s="10"/>
      <c r="AS253" s="10"/>
      <c r="AT253" s="10"/>
    </row>
    <row r="254" spans="1:46" ht="15" customHeight="1">
      <c r="A254" s="21"/>
      <c r="B254" s="32"/>
      <c r="C254" s="32"/>
      <c r="D254" s="82"/>
      <c r="E254" s="82"/>
      <c r="F254" s="32"/>
      <c r="G254" s="82"/>
      <c r="H254" s="82"/>
      <c r="J254" s="82"/>
      <c r="K254" s="82"/>
      <c r="L254" s="82"/>
      <c r="M254" s="82"/>
      <c r="N254" s="32"/>
      <c r="O254" s="20"/>
      <c r="P254" s="82"/>
      <c r="Q254" s="32"/>
      <c r="R254" s="32"/>
      <c r="S254" s="32"/>
      <c r="T254" s="32"/>
      <c r="U254" s="32"/>
      <c r="V254" s="10"/>
      <c r="W254" s="10"/>
      <c r="X254" s="10"/>
      <c r="Y254" s="10"/>
      <c r="Z254" s="10"/>
      <c r="AA254" s="10"/>
      <c r="AB254" s="10"/>
      <c r="AC254" s="10"/>
      <c r="AD254" s="10"/>
      <c r="AE254" s="10"/>
      <c r="AF254" s="10"/>
      <c r="AG254" s="10"/>
      <c r="AH254" s="10"/>
      <c r="AI254" s="10"/>
      <c r="AJ254" s="10"/>
      <c r="AK254" s="10"/>
      <c r="AL254" s="10"/>
      <c r="AM254" s="10"/>
      <c r="AN254" s="10"/>
      <c r="AO254" s="10"/>
      <c r="AP254" s="10"/>
      <c r="AQ254" s="10"/>
      <c r="AR254" s="10"/>
      <c r="AS254" s="10"/>
      <c r="AT254" s="10"/>
    </row>
    <row r="255" spans="1:46" ht="15" customHeight="1">
      <c r="A255" s="21"/>
      <c r="B255" s="32"/>
      <c r="C255" s="32"/>
      <c r="D255" s="82"/>
      <c r="E255" s="82"/>
      <c r="F255" s="32"/>
      <c r="G255" s="82"/>
      <c r="H255" s="82"/>
      <c r="J255" s="82"/>
      <c r="K255" s="82"/>
      <c r="L255" s="82"/>
      <c r="M255" s="82"/>
      <c r="N255" s="32"/>
      <c r="O255" s="20"/>
      <c r="P255" s="82"/>
      <c r="Q255" s="32"/>
      <c r="R255" s="32"/>
      <c r="S255" s="32"/>
      <c r="T255" s="32"/>
      <c r="U255" s="32"/>
      <c r="V255" s="10"/>
      <c r="W255" s="10"/>
      <c r="X255" s="10"/>
      <c r="Y255" s="10"/>
      <c r="Z255" s="10"/>
      <c r="AA255" s="10"/>
      <c r="AB255" s="10"/>
      <c r="AC255" s="10"/>
      <c r="AD255" s="10"/>
      <c r="AE255" s="10"/>
      <c r="AF255" s="10"/>
      <c r="AG255" s="10"/>
      <c r="AH255" s="10"/>
      <c r="AI255" s="10"/>
      <c r="AJ255" s="10"/>
      <c r="AK255" s="10"/>
      <c r="AL255" s="10"/>
      <c r="AM255" s="10"/>
      <c r="AN255" s="10"/>
      <c r="AO255" s="10"/>
      <c r="AP255" s="10"/>
      <c r="AQ255" s="10"/>
      <c r="AR255" s="10"/>
      <c r="AS255" s="10"/>
      <c r="AT255" s="10"/>
    </row>
    <row r="256" spans="1:46" ht="15" customHeight="1">
      <c r="A256" s="21"/>
      <c r="B256" s="32"/>
      <c r="C256" s="32"/>
      <c r="D256" s="82"/>
      <c r="E256" s="82"/>
      <c r="F256" s="32"/>
      <c r="G256" s="82"/>
      <c r="H256" s="82"/>
      <c r="J256" s="82"/>
      <c r="K256" s="82"/>
      <c r="L256" s="82"/>
      <c r="M256" s="82"/>
      <c r="N256" s="32"/>
      <c r="O256" s="20"/>
      <c r="P256" s="82"/>
      <c r="Q256" s="32"/>
      <c r="R256" s="32"/>
      <c r="S256" s="32"/>
      <c r="T256" s="32"/>
      <c r="U256" s="32"/>
      <c r="V256" s="10"/>
      <c r="W256" s="10"/>
      <c r="X256" s="10"/>
      <c r="Y256" s="10"/>
      <c r="Z256" s="10"/>
      <c r="AA256" s="10"/>
      <c r="AB256" s="10"/>
      <c r="AC256" s="10"/>
      <c r="AD256" s="10"/>
      <c r="AE256" s="10"/>
      <c r="AF256" s="10"/>
      <c r="AG256" s="10"/>
      <c r="AH256" s="10"/>
      <c r="AI256" s="10"/>
      <c r="AJ256" s="10"/>
      <c r="AK256" s="10"/>
      <c r="AL256" s="10"/>
      <c r="AM256" s="10"/>
      <c r="AN256" s="10"/>
      <c r="AO256" s="10"/>
      <c r="AP256" s="10"/>
      <c r="AQ256" s="10"/>
      <c r="AR256" s="10"/>
      <c r="AS256" s="10"/>
      <c r="AT256" s="10"/>
    </row>
    <row r="257" spans="1:46" ht="15" customHeight="1">
      <c r="A257" s="21"/>
      <c r="B257" s="32"/>
      <c r="C257" s="32"/>
      <c r="D257" s="82"/>
      <c r="E257" s="82"/>
      <c r="F257" s="32"/>
      <c r="G257" s="82"/>
      <c r="H257" s="82"/>
      <c r="J257" s="82"/>
      <c r="K257" s="82"/>
      <c r="L257" s="82"/>
      <c r="M257" s="82"/>
      <c r="N257" s="32"/>
      <c r="O257" s="20"/>
      <c r="P257" s="82"/>
      <c r="Q257" s="32"/>
      <c r="R257" s="32"/>
      <c r="S257" s="32"/>
      <c r="T257" s="32"/>
      <c r="U257" s="32"/>
      <c r="V257" s="10"/>
      <c r="W257" s="10"/>
      <c r="X257" s="10"/>
      <c r="Y257" s="10"/>
      <c r="Z257" s="10"/>
      <c r="AA257" s="10"/>
      <c r="AB257" s="10"/>
      <c r="AC257" s="10"/>
      <c r="AD257" s="10"/>
      <c r="AE257" s="10"/>
      <c r="AF257" s="10"/>
      <c r="AG257" s="10"/>
      <c r="AH257" s="10"/>
      <c r="AI257" s="10"/>
      <c r="AJ257" s="10"/>
      <c r="AK257" s="10"/>
      <c r="AL257" s="10"/>
      <c r="AM257" s="10"/>
      <c r="AN257" s="10"/>
      <c r="AO257" s="10"/>
      <c r="AP257" s="10"/>
      <c r="AQ257" s="10"/>
      <c r="AR257" s="10"/>
      <c r="AS257" s="10"/>
      <c r="AT257" s="10"/>
    </row>
    <row r="258" spans="1:46" ht="15" customHeight="1">
      <c r="A258" s="21"/>
      <c r="B258" s="32"/>
      <c r="C258" s="32"/>
      <c r="D258" s="82"/>
      <c r="E258" s="82"/>
      <c r="F258" s="32"/>
      <c r="G258" s="82"/>
      <c r="H258" s="82"/>
      <c r="J258" s="82"/>
      <c r="K258" s="82"/>
      <c r="L258" s="82"/>
      <c r="M258" s="82"/>
      <c r="N258" s="32"/>
      <c r="O258" s="20"/>
      <c r="P258" s="82"/>
      <c r="Q258" s="32"/>
      <c r="R258" s="32"/>
      <c r="S258" s="32"/>
      <c r="T258" s="32"/>
      <c r="U258" s="32"/>
      <c r="V258" s="10"/>
      <c r="W258" s="10"/>
      <c r="X258" s="10"/>
      <c r="Y258" s="10"/>
      <c r="Z258" s="10"/>
      <c r="AA258" s="10"/>
      <c r="AB258" s="10"/>
      <c r="AC258" s="10"/>
      <c r="AD258" s="10"/>
      <c r="AE258" s="10"/>
      <c r="AF258" s="10"/>
      <c r="AG258" s="10"/>
      <c r="AH258" s="10"/>
      <c r="AI258" s="10"/>
      <c r="AJ258" s="10"/>
      <c r="AK258" s="10"/>
      <c r="AL258" s="10"/>
      <c r="AM258" s="10"/>
      <c r="AN258" s="10"/>
      <c r="AO258" s="10"/>
      <c r="AP258" s="10"/>
      <c r="AQ258" s="10"/>
      <c r="AR258" s="10"/>
      <c r="AS258" s="10"/>
      <c r="AT258" s="10"/>
    </row>
    <row r="259" spans="1:46" ht="15" customHeight="1">
      <c r="A259" s="21"/>
      <c r="B259" s="32"/>
      <c r="C259" s="32"/>
      <c r="D259" s="82"/>
      <c r="E259" s="82"/>
      <c r="F259" s="32"/>
      <c r="G259" s="82"/>
      <c r="H259" s="82"/>
      <c r="J259" s="82"/>
      <c r="K259" s="82"/>
      <c r="L259" s="82"/>
      <c r="M259" s="82"/>
      <c r="N259" s="32"/>
      <c r="O259" s="20"/>
      <c r="P259" s="82"/>
      <c r="Q259" s="32"/>
      <c r="R259" s="32"/>
      <c r="S259" s="32"/>
      <c r="T259" s="32"/>
      <c r="U259" s="32"/>
      <c r="V259" s="10"/>
      <c r="W259" s="10"/>
      <c r="X259" s="10"/>
      <c r="Y259" s="10"/>
      <c r="Z259" s="10"/>
      <c r="AA259" s="10"/>
      <c r="AB259" s="10"/>
      <c r="AC259" s="10"/>
      <c r="AD259" s="10"/>
      <c r="AE259" s="10"/>
      <c r="AF259" s="10"/>
      <c r="AG259" s="10"/>
      <c r="AH259" s="10"/>
      <c r="AI259" s="10"/>
      <c r="AJ259" s="10"/>
      <c r="AK259" s="10"/>
      <c r="AL259" s="10"/>
      <c r="AM259" s="10"/>
      <c r="AN259" s="10"/>
      <c r="AO259" s="10"/>
      <c r="AP259" s="10"/>
      <c r="AQ259" s="10"/>
      <c r="AR259" s="10"/>
      <c r="AS259" s="10"/>
      <c r="AT259" s="10"/>
    </row>
    <row r="260" spans="1:46" ht="15" customHeight="1">
      <c r="A260" s="21"/>
      <c r="B260" s="32"/>
      <c r="C260" s="32"/>
      <c r="D260" s="82"/>
      <c r="E260" s="82"/>
      <c r="F260" s="32"/>
      <c r="G260" s="82"/>
      <c r="H260" s="82"/>
      <c r="J260" s="82"/>
      <c r="K260" s="82"/>
      <c r="L260" s="82"/>
      <c r="M260" s="82"/>
      <c r="N260" s="32"/>
      <c r="O260" s="20"/>
      <c r="P260" s="82"/>
      <c r="Q260" s="32"/>
      <c r="R260" s="32"/>
      <c r="S260" s="32"/>
      <c r="T260" s="32"/>
      <c r="U260" s="32"/>
      <c r="V260" s="10"/>
      <c r="W260" s="10"/>
      <c r="X260" s="10"/>
      <c r="Y260" s="10"/>
      <c r="Z260" s="10"/>
      <c r="AA260" s="10"/>
      <c r="AB260" s="10"/>
      <c r="AC260" s="10"/>
      <c r="AD260" s="10"/>
      <c r="AE260" s="10"/>
      <c r="AF260" s="10"/>
      <c r="AG260" s="10"/>
      <c r="AH260" s="10"/>
      <c r="AI260" s="10"/>
      <c r="AJ260" s="10"/>
      <c r="AK260" s="10"/>
      <c r="AL260" s="10"/>
      <c r="AM260" s="10"/>
      <c r="AN260" s="10"/>
      <c r="AO260" s="10"/>
      <c r="AP260" s="10"/>
      <c r="AQ260" s="10"/>
      <c r="AR260" s="10"/>
      <c r="AS260" s="10"/>
      <c r="AT260" s="10"/>
    </row>
    <row r="261" spans="1:46" ht="15" customHeight="1">
      <c r="A261" s="21"/>
      <c r="B261" s="32"/>
      <c r="C261" s="32"/>
      <c r="D261" s="82"/>
      <c r="E261" s="82"/>
      <c r="F261" s="32"/>
      <c r="G261" s="82"/>
      <c r="H261" s="82"/>
      <c r="J261" s="82"/>
      <c r="K261" s="82"/>
      <c r="L261" s="82"/>
      <c r="M261" s="82"/>
      <c r="N261" s="32"/>
      <c r="O261" s="20"/>
      <c r="P261" s="82"/>
      <c r="Q261" s="32"/>
      <c r="R261" s="32"/>
      <c r="S261" s="32"/>
      <c r="T261" s="32"/>
      <c r="U261" s="32"/>
      <c r="V261" s="10"/>
      <c r="W261" s="10"/>
      <c r="X261" s="10"/>
      <c r="Y261" s="10"/>
      <c r="Z261" s="10"/>
      <c r="AA261" s="10"/>
      <c r="AB261" s="10"/>
      <c r="AC261" s="10"/>
      <c r="AD261" s="10"/>
      <c r="AE261" s="10"/>
      <c r="AF261" s="10"/>
      <c r="AG261" s="10"/>
      <c r="AH261" s="10"/>
      <c r="AI261" s="10"/>
      <c r="AJ261" s="10"/>
      <c r="AK261" s="10"/>
      <c r="AL261" s="10"/>
      <c r="AM261" s="10"/>
      <c r="AN261" s="10"/>
      <c r="AO261" s="10"/>
      <c r="AP261" s="10"/>
      <c r="AQ261" s="10"/>
      <c r="AR261" s="10"/>
      <c r="AS261" s="10"/>
      <c r="AT261" s="10"/>
    </row>
    <row r="262" spans="1:46" ht="15" customHeight="1">
      <c r="A262" s="21"/>
      <c r="B262" s="32"/>
      <c r="C262" s="32"/>
      <c r="D262" s="82"/>
      <c r="E262" s="82"/>
      <c r="F262" s="32"/>
      <c r="G262" s="82"/>
      <c r="H262" s="82"/>
      <c r="J262" s="82"/>
      <c r="K262" s="82"/>
      <c r="L262" s="82"/>
      <c r="M262" s="82"/>
      <c r="N262" s="32"/>
      <c r="O262" s="20"/>
      <c r="P262" s="82"/>
      <c r="Q262" s="32"/>
      <c r="R262" s="32"/>
      <c r="S262" s="32"/>
      <c r="T262" s="32"/>
      <c r="U262" s="32"/>
      <c r="V262" s="10"/>
      <c r="W262" s="10"/>
      <c r="X262" s="10"/>
      <c r="Y262" s="10"/>
      <c r="Z262" s="10"/>
      <c r="AA262" s="10"/>
      <c r="AB262" s="10"/>
      <c r="AC262" s="10"/>
      <c r="AD262" s="10"/>
      <c r="AE262" s="10"/>
      <c r="AF262" s="10"/>
      <c r="AG262" s="10"/>
      <c r="AH262" s="10"/>
      <c r="AI262" s="10"/>
      <c r="AJ262" s="10"/>
      <c r="AK262" s="10"/>
      <c r="AL262" s="10"/>
      <c r="AM262" s="10"/>
      <c r="AN262" s="10"/>
      <c r="AO262" s="10"/>
      <c r="AP262" s="10"/>
      <c r="AQ262" s="10"/>
      <c r="AR262" s="10"/>
      <c r="AS262" s="10"/>
      <c r="AT262" s="10"/>
    </row>
    <row r="263" spans="1:46" ht="15" customHeight="1">
      <c r="A263" s="21"/>
      <c r="B263" s="32"/>
      <c r="C263" s="32"/>
      <c r="D263" s="82"/>
      <c r="E263" s="82"/>
      <c r="F263" s="32"/>
      <c r="G263" s="82"/>
      <c r="H263" s="82"/>
      <c r="J263" s="82"/>
      <c r="K263" s="82"/>
      <c r="L263" s="82"/>
      <c r="M263" s="82"/>
      <c r="N263" s="32"/>
      <c r="O263" s="20"/>
      <c r="P263" s="82"/>
      <c r="Q263" s="32"/>
      <c r="R263" s="32"/>
      <c r="S263" s="32"/>
      <c r="T263" s="32"/>
      <c r="U263" s="32"/>
      <c r="V263" s="10"/>
      <c r="W263" s="10"/>
      <c r="X263" s="10"/>
      <c r="Y263" s="10"/>
      <c r="Z263" s="10"/>
      <c r="AA263" s="10"/>
      <c r="AB263" s="10"/>
      <c r="AC263" s="10"/>
      <c r="AD263" s="10"/>
      <c r="AE263" s="10"/>
      <c r="AF263" s="10"/>
      <c r="AG263" s="10"/>
      <c r="AH263" s="10"/>
      <c r="AI263" s="10"/>
      <c r="AJ263" s="10"/>
      <c r="AK263" s="10"/>
      <c r="AL263" s="10"/>
      <c r="AM263" s="10"/>
      <c r="AN263" s="10"/>
      <c r="AO263" s="10"/>
      <c r="AP263" s="10"/>
      <c r="AQ263" s="10"/>
      <c r="AR263" s="10"/>
      <c r="AS263" s="10"/>
      <c r="AT263" s="10"/>
    </row>
    <row r="264" spans="1:46" ht="15" customHeight="1">
      <c r="A264" s="21"/>
      <c r="B264" s="32"/>
      <c r="C264" s="32"/>
      <c r="D264" s="82"/>
      <c r="E264" s="82"/>
      <c r="F264" s="32"/>
      <c r="G264" s="82"/>
      <c r="H264" s="82"/>
      <c r="J264" s="82"/>
      <c r="K264" s="82"/>
      <c r="L264" s="82"/>
      <c r="M264" s="82"/>
      <c r="N264" s="32"/>
      <c r="O264" s="20"/>
      <c r="P264" s="82"/>
      <c r="Q264" s="32"/>
      <c r="R264" s="32"/>
      <c r="S264" s="32"/>
      <c r="T264" s="32"/>
      <c r="U264" s="32"/>
      <c r="V264" s="10"/>
      <c r="W264" s="10"/>
      <c r="X264" s="10"/>
      <c r="Y264" s="10"/>
      <c r="Z264" s="10"/>
      <c r="AA264" s="10"/>
      <c r="AB264" s="10"/>
      <c r="AC264" s="10"/>
      <c r="AD264" s="10"/>
      <c r="AE264" s="10"/>
      <c r="AF264" s="10"/>
      <c r="AG264" s="10"/>
      <c r="AH264" s="10"/>
      <c r="AI264" s="10"/>
      <c r="AJ264" s="10"/>
      <c r="AK264" s="10"/>
      <c r="AL264" s="10"/>
      <c r="AM264" s="10"/>
      <c r="AN264" s="10"/>
      <c r="AO264" s="10"/>
      <c r="AP264" s="10"/>
      <c r="AQ264" s="10"/>
      <c r="AR264" s="10"/>
      <c r="AS264" s="10"/>
      <c r="AT264" s="10"/>
    </row>
    <row r="265" spans="1:46" ht="15" customHeight="1">
      <c r="A265" s="21"/>
      <c r="B265" s="32"/>
      <c r="C265" s="32"/>
      <c r="D265" s="82"/>
      <c r="E265" s="82"/>
      <c r="F265" s="32"/>
      <c r="G265" s="82"/>
      <c r="H265" s="82"/>
      <c r="J265" s="82"/>
      <c r="K265" s="82"/>
      <c r="L265" s="82"/>
      <c r="M265" s="82"/>
      <c r="N265" s="32"/>
      <c r="O265" s="20"/>
      <c r="P265" s="82"/>
      <c r="Q265" s="32"/>
      <c r="R265" s="32"/>
      <c r="S265" s="32"/>
      <c r="T265" s="32"/>
      <c r="U265" s="32"/>
      <c r="V265" s="10"/>
      <c r="W265" s="10"/>
      <c r="X265" s="10"/>
      <c r="Y265" s="10"/>
      <c r="Z265" s="10"/>
      <c r="AA265" s="10"/>
      <c r="AB265" s="10"/>
      <c r="AC265" s="10"/>
      <c r="AD265" s="10"/>
      <c r="AE265" s="10"/>
      <c r="AF265" s="10"/>
      <c r="AG265" s="10"/>
      <c r="AH265" s="10"/>
      <c r="AI265" s="10"/>
      <c r="AJ265" s="10"/>
      <c r="AK265" s="10"/>
      <c r="AL265" s="10"/>
      <c r="AM265" s="10"/>
      <c r="AN265" s="10"/>
      <c r="AO265" s="10"/>
      <c r="AP265" s="10"/>
      <c r="AQ265" s="10"/>
      <c r="AR265" s="10"/>
      <c r="AS265" s="10"/>
      <c r="AT265" s="10"/>
    </row>
    <row r="266" spans="1:46" ht="15" customHeight="1">
      <c r="A266" s="21"/>
      <c r="B266" s="32"/>
      <c r="C266" s="32"/>
      <c r="D266" s="82"/>
      <c r="E266" s="82"/>
      <c r="F266" s="32"/>
      <c r="G266" s="82"/>
      <c r="H266" s="82"/>
      <c r="J266" s="82"/>
      <c r="K266" s="82"/>
      <c r="L266" s="82"/>
      <c r="M266" s="82"/>
      <c r="N266" s="32"/>
      <c r="O266" s="20"/>
      <c r="P266" s="82"/>
      <c r="Q266" s="32"/>
      <c r="R266" s="32"/>
      <c r="S266" s="32"/>
      <c r="T266" s="32"/>
      <c r="U266" s="32"/>
      <c r="V266" s="10"/>
      <c r="W266" s="10"/>
      <c r="X266" s="10"/>
      <c r="Y266" s="10"/>
      <c r="Z266" s="10"/>
      <c r="AA266" s="10"/>
      <c r="AB266" s="10"/>
      <c r="AC266" s="10"/>
      <c r="AD266" s="10"/>
      <c r="AE266" s="10"/>
      <c r="AF266" s="10"/>
      <c r="AG266" s="10"/>
      <c r="AH266" s="10"/>
      <c r="AI266" s="10"/>
      <c r="AJ266" s="10"/>
      <c r="AK266" s="10"/>
      <c r="AL266" s="10"/>
      <c r="AM266" s="10"/>
      <c r="AN266" s="10"/>
      <c r="AO266" s="10"/>
      <c r="AP266" s="10"/>
      <c r="AQ266" s="10"/>
      <c r="AR266" s="10"/>
      <c r="AS266" s="10"/>
      <c r="AT266" s="10"/>
    </row>
    <row r="267" spans="1:46" ht="15" customHeight="1">
      <c r="A267" s="21"/>
      <c r="B267" s="32"/>
      <c r="C267" s="32"/>
      <c r="D267" s="82"/>
      <c r="E267" s="82"/>
      <c r="F267" s="32"/>
      <c r="G267" s="82"/>
      <c r="H267" s="82"/>
      <c r="J267" s="82"/>
      <c r="K267" s="82"/>
      <c r="L267" s="82"/>
      <c r="M267" s="82"/>
      <c r="N267" s="32"/>
      <c r="O267" s="20"/>
      <c r="P267" s="82"/>
      <c r="Q267" s="32"/>
      <c r="R267" s="32"/>
      <c r="S267" s="32"/>
      <c r="T267" s="32"/>
      <c r="U267" s="32"/>
      <c r="V267" s="10"/>
      <c r="W267" s="10"/>
      <c r="X267" s="10"/>
      <c r="Y267" s="10"/>
      <c r="Z267" s="10"/>
      <c r="AA267" s="10"/>
      <c r="AB267" s="10"/>
      <c r="AC267" s="10"/>
      <c r="AD267" s="10"/>
      <c r="AE267" s="10"/>
      <c r="AF267" s="10"/>
      <c r="AG267" s="10"/>
      <c r="AH267" s="10"/>
      <c r="AI267" s="10"/>
      <c r="AJ267" s="10"/>
      <c r="AK267" s="10"/>
      <c r="AL267" s="10"/>
      <c r="AM267" s="10"/>
      <c r="AN267" s="10"/>
      <c r="AO267" s="10"/>
      <c r="AP267" s="10"/>
      <c r="AQ267" s="10"/>
      <c r="AR267" s="10"/>
      <c r="AS267" s="10"/>
      <c r="AT267" s="10"/>
    </row>
    <row r="268" spans="1:46" ht="15" customHeight="1">
      <c r="A268" s="21"/>
      <c r="B268" s="32"/>
      <c r="C268" s="32"/>
      <c r="D268" s="82"/>
      <c r="E268" s="82"/>
      <c r="F268" s="32"/>
      <c r="G268" s="82"/>
      <c r="H268" s="82"/>
      <c r="J268" s="82"/>
      <c r="K268" s="82"/>
      <c r="L268" s="82"/>
      <c r="M268" s="82"/>
      <c r="N268" s="32"/>
      <c r="O268" s="20"/>
      <c r="P268" s="82"/>
      <c r="Q268" s="32"/>
      <c r="R268" s="32"/>
      <c r="S268" s="32"/>
      <c r="T268" s="32"/>
      <c r="U268" s="32"/>
      <c r="V268" s="10"/>
      <c r="W268" s="10"/>
      <c r="X268" s="10"/>
      <c r="Y268" s="10"/>
      <c r="Z268" s="10"/>
      <c r="AA268" s="10"/>
      <c r="AB268" s="10"/>
      <c r="AC268" s="10"/>
      <c r="AD268" s="10"/>
      <c r="AE268" s="10"/>
      <c r="AF268" s="10"/>
      <c r="AG268" s="10"/>
      <c r="AH268" s="10"/>
      <c r="AI268" s="10"/>
      <c r="AJ268" s="10"/>
      <c r="AK268" s="10"/>
      <c r="AL268" s="10"/>
      <c r="AM268" s="10"/>
      <c r="AN268" s="10"/>
      <c r="AO268" s="10"/>
      <c r="AP268" s="10"/>
      <c r="AQ268" s="10"/>
      <c r="AR268" s="10"/>
      <c r="AS268" s="10"/>
      <c r="AT268" s="10"/>
    </row>
    <row r="269" spans="1:46" ht="15" customHeight="1">
      <c r="A269" s="21"/>
      <c r="B269" s="32"/>
      <c r="C269" s="32"/>
      <c r="D269" s="82"/>
      <c r="E269" s="82"/>
      <c r="F269" s="32"/>
      <c r="G269" s="82"/>
      <c r="H269" s="82"/>
      <c r="J269" s="82"/>
      <c r="K269" s="82"/>
      <c r="L269" s="82"/>
      <c r="M269" s="82"/>
      <c r="N269" s="32"/>
      <c r="O269" s="20"/>
      <c r="P269" s="82"/>
      <c r="Q269" s="32"/>
      <c r="R269" s="32"/>
      <c r="S269" s="32"/>
      <c r="T269" s="32"/>
      <c r="U269" s="32"/>
      <c r="V269" s="10"/>
      <c r="W269" s="10"/>
      <c r="X269" s="10"/>
      <c r="Y269" s="10"/>
      <c r="Z269" s="10"/>
      <c r="AA269" s="10"/>
      <c r="AB269" s="10"/>
      <c r="AC269" s="10"/>
      <c r="AD269" s="10"/>
      <c r="AE269" s="10"/>
      <c r="AF269" s="10"/>
      <c r="AG269" s="10"/>
      <c r="AH269" s="10"/>
      <c r="AI269" s="10"/>
      <c r="AJ269" s="10"/>
      <c r="AK269" s="10"/>
      <c r="AL269" s="10"/>
      <c r="AM269" s="10"/>
      <c r="AN269" s="10"/>
      <c r="AO269" s="10"/>
      <c r="AP269" s="10"/>
      <c r="AQ269" s="10"/>
      <c r="AR269" s="10"/>
      <c r="AS269" s="10"/>
      <c r="AT269" s="10"/>
    </row>
    <row r="270" spans="1:46" ht="15" customHeight="1">
      <c r="A270" s="21"/>
      <c r="B270" s="32"/>
      <c r="C270" s="32"/>
      <c r="D270" s="82"/>
      <c r="E270" s="82"/>
      <c r="F270" s="32"/>
      <c r="G270" s="82"/>
      <c r="H270" s="82"/>
      <c r="J270" s="82"/>
      <c r="K270" s="82"/>
      <c r="L270" s="82"/>
      <c r="M270" s="82"/>
      <c r="N270" s="32"/>
      <c r="O270" s="20"/>
      <c r="P270" s="82"/>
      <c r="Q270" s="32"/>
      <c r="R270" s="32"/>
      <c r="S270" s="32"/>
      <c r="T270" s="32"/>
      <c r="U270" s="32"/>
      <c r="V270" s="10"/>
      <c r="W270" s="10"/>
      <c r="X270" s="10"/>
      <c r="Y270" s="10"/>
      <c r="Z270" s="10"/>
      <c r="AA270" s="10"/>
      <c r="AB270" s="10"/>
      <c r="AC270" s="10"/>
      <c r="AD270" s="10"/>
      <c r="AE270" s="10"/>
      <c r="AF270" s="10"/>
      <c r="AG270" s="10"/>
      <c r="AH270" s="10"/>
      <c r="AI270" s="10"/>
      <c r="AJ270" s="10"/>
      <c r="AK270" s="10"/>
      <c r="AL270" s="10"/>
      <c r="AM270" s="10"/>
      <c r="AN270" s="10"/>
      <c r="AO270" s="10"/>
      <c r="AP270" s="10"/>
      <c r="AQ270" s="10"/>
      <c r="AR270" s="10"/>
      <c r="AS270" s="10"/>
      <c r="AT270" s="10"/>
    </row>
    <row r="271" spans="1:46" ht="15" customHeight="1">
      <c r="A271" s="21"/>
      <c r="B271" s="32"/>
      <c r="C271" s="32"/>
      <c r="D271" s="82"/>
      <c r="E271" s="82"/>
      <c r="F271" s="32"/>
      <c r="G271" s="82"/>
      <c r="H271" s="82"/>
      <c r="J271" s="82"/>
      <c r="K271" s="82"/>
      <c r="L271" s="82"/>
      <c r="M271" s="82"/>
      <c r="N271" s="32"/>
      <c r="O271" s="20"/>
      <c r="P271" s="82"/>
      <c r="Q271" s="32"/>
      <c r="R271" s="32"/>
      <c r="S271" s="32"/>
      <c r="T271" s="32"/>
      <c r="U271" s="32"/>
      <c r="V271" s="10"/>
      <c r="W271" s="10"/>
      <c r="X271" s="10"/>
      <c r="Y271" s="10"/>
      <c r="Z271" s="10"/>
      <c r="AA271" s="10"/>
      <c r="AB271" s="10"/>
      <c r="AC271" s="10"/>
      <c r="AD271" s="10"/>
      <c r="AE271" s="10"/>
      <c r="AF271" s="10"/>
      <c r="AG271" s="10"/>
      <c r="AH271" s="10"/>
      <c r="AI271" s="10"/>
      <c r="AJ271" s="10"/>
      <c r="AK271" s="10"/>
      <c r="AL271" s="10"/>
      <c r="AM271" s="10"/>
      <c r="AN271" s="10"/>
      <c r="AO271" s="10"/>
      <c r="AP271" s="10"/>
      <c r="AQ271" s="10"/>
      <c r="AR271" s="10"/>
      <c r="AS271" s="10"/>
      <c r="AT271" s="10"/>
    </row>
    <row r="272" spans="1:46" ht="15" customHeight="1">
      <c r="A272" s="21"/>
      <c r="B272" s="32"/>
      <c r="C272" s="32"/>
      <c r="D272" s="82"/>
      <c r="E272" s="82"/>
      <c r="F272" s="32"/>
      <c r="G272" s="82"/>
      <c r="H272" s="82"/>
      <c r="J272" s="82"/>
      <c r="K272" s="82"/>
      <c r="L272" s="82"/>
      <c r="M272" s="82"/>
      <c r="N272" s="32"/>
      <c r="O272" s="20"/>
      <c r="P272" s="82"/>
      <c r="Q272" s="32"/>
      <c r="R272" s="32"/>
      <c r="S272" s="32"/>
      <c r="T272" s="32"/>
      <c r="U272" s="32"/>
      <c r="V272" s="10"/>
      <c r="W272" s="10"/>
      <c r="X272" s="10"/>
      <c r="Y272" s="10"/>
      <c r="Z272" s="10"/>
      <c r="AA272" s="10"/>
      <c r="AB272" s="10"/>
      <c r="AC272" s="10"/>
      <c r="AD272" s="10"/>
      <c r="AE272" s="10"/>
      <c r="AF272" s="10"/>
      <c r="AG272" s="10"/>
      <c r="AH272" s="10"/>
      <c r="AI272" s="10"/>
      <c r="AJ272" s="10"/>
      <c r="AK272" s="10"/>
      <c r="AL272" s="10"/>
      <c r="AM272" s="10"/>
      <c r="AN272" s="10"/>
      <c r="AO272" s="10"/>
      <c r="AP272" s="10"/>
      <c r="AQ272" s="10"/>
      <c r="AR272" s="10"/>
      <c r="AS272" s="10"/>
      <c r="AT272" s="10"/>
    </row>
    <row r="273" spans="1:46" ht="15" customHeight="1">
      <c r="A273" s="21"/>
      <c r="B273" s="32"/>
      <c r="C273" s="32"/>
      <c r="D273" s="82"/>
      <c r="E273" s="82"/>
      <c r="F273" s="32"/>
      <c r="G273" s="82"/>
      <c r="H273" s="82"/>
      <c r="J273" s="82"/>
      <c r="K273" s="82"/>
      <c r="L273" s="82"/>
      <c r="M273" s="82"/>
      <c r="N273" s="32"/>
      <c r="O273" s="20"/>
      <c r="P273" s="82"/>
      <c r="Q273" s="32"/>
      <c r="R273" s="32"/>
      <c r="S273" s="32"/>
      <c r="T273" s="32"/>
      <c r="U273" s="32"/>
      <c r="V273" s="10"/>
      <c r="W273" s="10"/>
      <c r="X273" s="10"/>
      <c r="Y273" s="10"/>
      <c r="Z273" s="10"/>
      <c r="AA273" s="10"/>
      <c r="AB273" s="10"/>
      <c r="AC273" s="10"/>
      <c r="AD273" s="10"/>
      <c r="AE273" s="10"/>
      <c r="AF273" s="10"/>
      <c r="AG273" s="10"/>
      <c r="AH273" s="10"/>
      <c r="AI273" s="10"/>
      <c r="AJ273" s="10"/>
      <c r="AK273" s="10"/>
      <c r="AL273" s="10"/>
      <c r="AM273" s="10"/>
      <c r="AN273" s="10"/>
      <c r="AO273" s="10"/>
      <c r="AP273" s="10"/>
      <c r="AQ273" s="10"/>
      <c r="AR273" s="10"/>
      <c r="AS273" s="10"/>
      <c r="AT273" s="10"/>
    </row>
    <row r="274" spans="1:46" ht="15" customHeight="1">
      <c r="A274" s="21"/>
      <c r="B274" s="32"/>
      <c r="C274" s="32"/>
      <c r="D274" s="82"/>
      <c r="E274" s="82"/>
      <c r="F274" s="32"/>
      <c r="G274" s="82"/>
      <c r="H274" s="82"/>
      <c r="J274" s="82"/>
      <c r="K274" s="82"/>
      <c r="L274" s="82"/>
      <c r="M274" s="82"/>
      <c r="N274" s="32"/>
      <c r="O274" s="20"/>
      <c r="P274" s="82"/>
      <c r="Q274" s="32"/>
      <c r="R274" s="32"/>
      <c r="S274" s="32"/>
      <c r="T274" s="32"/>
      <c r="U274" s="32"/>
      <c r="V274" s="10"/>
      <c r="W274" s="10"/>
      <c r="X274" s="10"/>
      <c r="Y274" s="10"/>
      <c r="Z274" s="10"/>
      <c r="AA274" s="10"/>
      <c r="AB274" s="10"/>
      <c r="AC274" s="10"/>
      <c r="AD274" s="10"/>
      <c r="AE274" s="10"/>
      <c r="AF274" s="10"/>
      <c r="AG274" s="10"/>
      <c r="AH274" s="10"/>
      <c r="AI274" s="10"/>
      <c r="AJ274" s="10"/>
      <c r="AK274" s="10"/>
      <c r="AL274" s="10"/>
      <c r="AM274" s="10"/>
      <c r="AN274" s="10"/>
      <c r="AO274" s="10"/>
      <c r="AP274" s="10"/>
      <c r="AQ274" s="10"/>
      <c r="AR274" s="10"/>
      <c r="AS274" s="10"/>
      <c r="AT274" s="10"/>
    </row>
    <row r="275" spans="1:46" ht="15" customHeight="1">
      <c r="A275" s="21"/>
      <c r="B275" s="32"/>
      <c r="C275" s="32"/>
      <c r="D275" s="82"/>
      <c r="E275" s="82"/>
      <c r="F275" s="32"/>
      <c r="G275" s="82"/>
      <c r="H275" s="82"/>
      <c r="J275" s="82"/>
      <c r="K275" s="82"/>
      <c r="L275" s="82"/>
      <c r="M275" s="82"/>
      <c r="N275" s="32"/>
      <c r="O275" s="20"/>
      <c r="P275" s="82"/>
      <c r="Q275" s="32"/>
      <c r="R275" s="32"/>
      <c r="S275" s="32"/>
      <c r="T275" s="32"/>
      <c r="U275" s="32"/>
      <c r="V275" s="10"/>
      <c r="W275" s="10"/>
      <c r="X275" s="10"/>
      <c r="Y275" s="10"/>
      <c r="Z275" s="10"/>
      <c r="AA275" s="10"/>
      <c r="AB275" s="10"/>
      <c r="AC275" s="10"/>
      <c r="AD275" s="10"/>
      <c r="AE275" s="10"/>
      <c r="AF275" s="10"/>
      <c r="AG275" s="10"/>
      <c r="AH275" s="10"/>
      <c r="AI275" s="10"/>
      <c r="AJ275" s="10"/>
      <c r="AK275" s="10"/>
      <c r="AL275" s="10"/>
      <c r="AM275" s="10"/>
      <c r="AN275" s="10"/>
      <c r="AO275" s="10"/>
      <c r="AP275" s="10"/>
      <c r="AQ275" s="10"/>
      <c r="AR275" s="10"/>
      <c r="AS275" s="10"/>
      <c r="AT275" s="10"/>
    </row>
    <row r="276" spans="1:46" ht="15" customHeight="1">
      <c r="A276" s="21"/>
      <c r="B276" s="32"/>
      <c r="C276" s="32"/>
      <c r="D276" s="82"/>
      <c r="E276" s="82"/>
      <c r="F276" s="32"/>
      <c r="G276" s="82"/>
      <c r="H276" s="82"/>
      <c r="J276" s="82"/>
      <c r="K276" s="82"/>
      <c r="L276" s="82"/>
      <c r="M276" s="82"/>
      <c r="N276" s="32"/>
      <c r="O276" s="20"/>
      <c r="P276" s="82"/>
      <c r="Q276" s="32"/>
      <c r="R276" s="32"/>
      <c r="S276" s="32"/>
      <c r="T276" s="32"/>
      <c r="U276" s="32"/>
      <c r="V276" s="10"/>
      <c r="W276" s="10"/>
      <c r="X276" s="10"/>
      <c r="Y276" s="10"/>
      <c r="Z276" s="10"/>
      <c r="AA276" s="10"/>
      <c r="AB276" s="10"/>
      <c r="AC276" s="10"/>
      <c r="AD276" s="10"/>
      <c r="AE276" s="10"/>
      <c r="AF276" s="10"/>
      <c r="AG276" s="10"/>
      <c r="AH276" s="10"/>
      <c r="AI276" s="10"/>
      <c r="AJ276" s="10"/>
      <c r="AK276" s="10"/>
      <c r="AL276" s="10"/>
      <c r="AM276" s="10"/>
      <c r="AN276" s="10"/>
      <c r="AO276" s="10"/>
      <c r="AP276" s="10"/>
      <c r="AQ276" s="10"/>
      <c r="AR276" s="10"/>
      <c r="AS276" s="10"/>
      <c r="AT276" s="10"/>
    </row>
    <row r="277" spans="1:46" ht="15" customHeight="1">
      <c r="A277" s="21"/>
      <c r="B277" s="32"/>
      <c r="C277" s="32"/>
      <c r="D277" s="82"/>
      <c r="E277" s="82"/>
      <c r="F277" s="32"/>
      <c r="G277" s="82"/>
      <c r="H277" s="82"/>
      <c r="J277" s="82"/>
      <c r="K277" s="82"/>
      <c r="L277" s="82"/>
      <c r="M277" s="82"/>
      <c r="N277" s="32"/>
      <c r="O277" s="20"/>
      <c r="P277" s="82"/>
      <c r="Q277" s="32"/>
      <c r="R277" s="32"/>
      <c r="S277" s="32"/>
      <c r="T277" s="32"/>
      <c r="U277" s="32"/>
      <c r="V277" s="10"/>
      <c r="W277" s="10"/>
      <c r="X277" s="10"/>
      <c r="Y277" s="10"/>
      <c r="Z277" s="10"/>
      <c r="AA277" s="10"/>
      <c r="AB277" s="10"/>
      <c r="AC277" s="10"/>
      <c r="AD277" s="10"/>
      <c r="AE277" s="10"/>
      <c r="AF277" s="10"/>
      <c r="AG277" s="10"/>
      <c r="AH277" s="10"/>
      <c r="AI277" s="10"/>
      <c r="AJ277" s="10"/>
      <c r="AK277" s="10"/>
      <c r="AL277" s="10"/>
      <c r="AM277" s="10"/>
      <c r="AN277" s="10"/>
      <c r="AO277" s="10"/>
      <c r="AP277" s="10"/>
      <c r="AQ277" s="10"/>
      <c r="AR277" s="10"/>
      <c r="AS277" s="10"/>
      <c r="AT277" s="10"/>
    </row>
    <row r="278" spans="1:46" ht="15" customHeight="1">
      <c r="A278" s="21"/>
      <c r="B278" s="32"/>
      <c r="C278" s="32"/>
      <c r="D278" s="82"/>
      <c r="E278" s="82"/>
      <c r="F278" s="32"/>
      <c r="G278" s="82"/>
      <c r="H278" s="82"/>
      <c r="J278" s="82"/>
      <c r="K278" s="82"/>
      <c r="L278" s="82"/>
      <c r="M278" s="82"/>
      <c r="N278" s="32"/>
      <c r="O278" s="20"/>
      <c r="P278" s="82"/>
      <c r="Q278" s="32"/>
      <c r="R278" s="32"/>
      <c r="S278" s="32"/>
      <c r="T278" s="32"/>
      <c r="U278" s="32"/>
      <c r="V278" s="10"/>
      <c r="W278" s="10"/>
      <c r="X278" s="10"/>
      <c r="Y278" s="10"/>
      <c r="Z278" s="10"/>
      <c r="AA278" s="10"/>
      <c r="AB278" s="10"/>
      <c r="AC278" s="10"/>
      <c r="AD278" s="10"/>
      <c r="AE278" s="10"/>
      <c r="AF278" s="10"/>
      <c r="AG278" s="10"/>
      <c r="AH278" s="10"/>
      <c r="AI278" s="10"/>
      <c r="AJ278" s="10"/>
      <c r="AK278" s="10"/>
      <c r="AL278" s="10"/>
      <c r="AM278" s="10"/>
      <c r="AN278" s="10"/>
      <c r="AO278" s="10"/>
      <c r="AP278" s="10"/>
      <c r="AQ278" s="10"/>
      <c r="AR278" s="10"/>
      <c r="AS278" s="10"/>
      <c r="AT278" s="10"/>
    </row>
    <row r="279" spans="1:46" ht="15" customHeight="1">
      <c r="A279" s="21"/>
      <c r="B279" s="32"/>
      <c r="C279" s="32"/>
      <c r="D279" s="82"/>
      <c r="E279" s="82"/>
      <c r="F279" s="32"/>
      <c r="G279" s="82"/>
      <c r="H279" s="82"/>
      <c r="J279" s="82"/>
      <c r="K279" s="82"/>
      <c r="L279" s="82"/>
      <c r="M279" s="82"/>
      <c r="N279" s="32"/>
      <c r="O279" s="20"/>
      <c r="P279" s="82"/>
      <c r="Q279" s="32"/>
      <c r="R279" s="32"/>
      <c r="S279" s="32"/>
      <c r="T279" s="32"/>
      <c r="U279" s="32"/>
      <c r="V279" s="10"/>
      <c r="W279" s="10"/>
      <c r="X279" s="10"/>
      <c r="Y279" s="10"/>
      <c r="Z279" s="10"/>
      <c r="AA279" s="10"/>
      <c r="AB279" s="10"/>
      <c r="AC279" s="10"/>
      <c r="AD279" s="10"/>
      <c r="AE279" s="10"/>
      <c r="AF279" s="10"/>
      <c r="AG279" s="10"/>
      <c r="AH279" s="10"/>
      <c r="AI279" s="10"/>
      <c r="AJ279" s="10"/>
      <c r="AK279" s="10"/>
      <c r="AL279" s="10"/>
      <c r="AM279" s="10"/>
      <c r="AN279" s="10"/>
      <c r="AO279" s="10"/>
      <c r="AP279" s="10"/>
      <c r="AQ279" s="10"/>
      <c r="AR279" s="10"/>
      <c r="AS279" s="10"/>
      <c r="AT279" s="10"/>
    </row>
    <row r="280" spans="1:46" ht="15" customHeight="1">
      <c r="A280" s="21"/>
      <c r="B280" s="32"/>
      <c r="C280" s="32"/>
      <c r="D280" s="82"/>
      <c r="E280" s="82"/>
      <c r="F280" s="32"/>
      <c r="G280" s="82"/>
      <c r="H280" s="82"/>
      <c r="J280" s="82"/>
      <c r="K280" s="82"/>
      <c r="L280" s="82"/>
      <c r="M280" s="82"/>
      <c r="N280" s="32"/>
      <c r="O280" s="20"/>
      <c r="P280" s="82"/>
      <c r="Q280" s="32"/>
      <c r="R280" s="32"/>
      <c r="S280" s="32"/>
      <c r="T280" s="32"/>
      <c r="U280" s="32"/>
      <c r="V280" s="10"/>
      <c r="W280" s="10"/>
      <c r="X280" s="10"/>
      <c r="Y280" s="10"/>
      <c r="Z280" s="10"/>
      <c r="AA280" s="10"/>
      <c r="AB280" s="10"/>
      <c r="AC280" s="10"/>
      <c r="AD280" s="10"/>
      <c r="AE280" s="10"/>
      <c r="AF280" s="10"/>
      <c r="AG280" s="10"/>
      <c r="AH280" s="10"/>
      <c r="AI280" s="10"/>
      <c r="AJ280" s="10"/>
      <c r="AK280" s="10"/>
      <c r="AL280" s="10"/>
      <c r="AM280" s="10"/>
      <c r="AN280" s="10"/>
      <c r="AO280" s="10"/>
      <c r="AP280" s="10"/>
      <c r="AQ280" s="10"/>
      <c r="AR280" s="10"/>
      <c r="AS280" s="10"/>
      <c r="AT280" s="10"/>
    </row>
    <row r="281" spans="1:46" ht="15" customHeight="1">
      <c r="A281" s="21"/>
      <c r="B281" s="32"/>
      <c r="C281" s="32"/>
      <c r="D281" s="82"/>
      <c r="E281" s="82"/>
      <c r="F281" s="32"/>
      <c r="G281" s="82"/>
      <c r="H281" s="82"/>
      <c r="J281" s="82"/>
      <c r="K281" s="82"/>
      <c r="L281" s="82"/>
      <c r="M281" s="82"/>
      <c r="N281" s="32"/>
      <c r="O281" s="20"/>
      <c r="P281" s="82"/>
      <c r="Q281" s="32"/>
      <c r="R281" s="32"/>
      <c r="S281" s="32"/>
      <c r="T281" s="32"/>
      <c r="U281" s="32"/>
      <c r="V281" s="10"/>
      <c r="W281" s="10"/>
      <c r="X281" s="10"/>
      <c r="Y281" s="10"/>
      <c r="Z281" s="10"/>
      <c r="AA281" s="10"/>
      <c r="AB281" s="10"/>
      <c r="AC281" s="10"/>
      <c r="AD281" s="10"/>
      <c r="AE281" s="10"/>
      <c r="AF281" s="10"/>
      <c r="AG281" s="10"/>
      <c r="AH281" s="10"/>
      <c r="AI281" s="10"/>
      <c r="AJ281" s="10"/>
      <c r="AK281" s="10"/>
      <c r="AL281" s="10"/>
      <c r="AM281" s="10"/>
      <c r="AN281" s="10"/>
      <c r="AO281" s="10"/>
      <c r="AP281" s="10"/>
      <c r="AQ281" s="10"/>
      <c r="AR281" s="10"/>
      <c r="AS281" s="10"/>
      <c r="AT281" s="10"/>
    </row>
    <row r="282" spans="1:46" ht="15" customHeight="1">
      <c r="A282" s="21"/>
      <c r="B282" s="32"/>
      <c r="C282" s="32"/>
      <c r="D282" s="82"/>
      <c r="E282" s="82"/>
      <c r="F282" s="32"/>
      <c r="G282" s="82"/>
      <c r="H282" s="82"/>
      <c r="J282" s="82"/>
      <c r="K282" s="82"/>
      <c r="L282" s="82"/>
      <c r="M282" s="82"/>
      <c r="N282" s="32"/>
      <c r="O282" s="20"/>
      <c r="P282" s="82"/>
      <c r="Q282" s="32"/>
      <c r="R282" s="32"/>
      <c r="S282" s="32"/>
      <c r="T282" s="32"/>
      <c r="U282" s="32"/>
      <c r="V282" s="10"/>
      <c r="W282" s="10"/>
      <c r="X282" s="10"/>
      <c r="Y282" s="10"/>
      <c r="Z282" s="10"/>
      <c r="AA282" s="10"/>
      <c r="AB282" s="10"/>
      <c r="AC282" s="10"/>
      <c r="AD282" s="10"/>
      <c r="AE282" s="10"/>
      <c r="AF282" s="10"/>
      <c r="AG282" s="10"/>
      <c r="AH282" s="10"/>
      <c r="AI282" s="10"/>
      <c r="AJ282" s="10"/>
      <c r="AK282" s="10"/>
      <c r="AL282" s="10"/>
      <c r="AM282" s="10"/>
      <c r="AN282" s="10"/>
      <c r="AO282" s="10"/>
      <c r="AP282" s="10"/>
      <c r="AQ282" s="10"/>
      <c r="AR282" s="10"/>
      <c r="AS282" s="10"/>
      <c r="AT282" s="10"/>
    </row>
    <row r="283" spans="1:46" ht="15" customHeight="1">
      <c r="A283" s="21"/>
      <c r="B283" s="32"/>
      <c r="C283" s="32"/>
      <c r="D283" s="82"/>
      <c r="E283" s="82"/>
      <c r="F283" s="32"/>
      <c r="G283" s="82"/>
      <c r="H283" s="82"/>
      <c r="J283" s="82"/>
      <c r="K283" s="82"/>
      <c r="L283" s="82"/>
      <c r="M283" s="82"/>
      <c r="N283" s="32"/>
      <c r="O283" s="20"/>
      <c r="P283" s="82"/>
      <c r="Q283" s="32"/>
      <c r="R283" s="32"/>
      <c r="S283" s="32"/>
      <c r="T283" s="32"/>
      <c r="U283" s="32"/>
      <c r="V283" s="10"/>
      <c r="W283" s="10"/>
      <c r="X283" s="10"/>
      <c r="Y283" s="10"/>
      <c r="Z283" s="10"/>
      <c r="AA283" s="10"/>
      <c r="AB283" s="10"/>
      <c r="AC283" s="10"/>
      <c r="AD283" s="10"/>
      <c r="AE283" s="10"/>
      <c r="AF283" s="10"/>
      <c r="AG283" s="10"/>
      <c r="AH283" s="10"/>
      <c r="AI283" s="10"/>
      <c r="AJ283" s="10"/>
      <c r="AK283" s="10"/>
      <c r="AL283" s="10"/>
      <c r="AM283" s="10"/>
      <c r="AN283" s="10"/>
      <c r="AO283" s="10"/>
      <c r="AP283" s="10"/>
      <c r="AQ283" s="10"/>
      <c r="AR283" s="10"/>
      <c r="AS283" s="10"/>
      <c r="AT283" s="10"/>
    </row>
    <row r="284" spans="1:46" ht="15" customHeight="1">
      <c r="A284" s="21"/>
      <c r="B284" s="32"/>
      <c r="C284" s="32"/>
      <c r="D284" s="82"/>
      <c r="E284" s="82"/>
      <c r="F284" s="32"/>
      <c r="G284" s="82"/>
      <c r="H284" s="82"/>
      <c r="J284" s="82"/>
      <c r="K284" s="82"/>
      <c r="L284" s="82"/>
      <c r="M284" s="82"/>
      <c r="N284" s="32"/>
      <c r="O284" s="20"/>
      <c r="P284" s="82"/>
      <c r="Q284" s="32"/>
      <c r="R284" s="32"/>
      <c r="S284" s="32"/>
      <c r="T284" s="32"/>
      <c r="U284" s="32"/>
      <c r="V284" s="10"/>
      <c r="W284" s="10"/>
      <c r="X284" s="10"/>
      <c r="Y284" s="10"/>
      <c r="Z284" s="10"/>
      <c r="AA284" s="10"/>
      <c r="AB284" s="10"/>
      <c r="AC284" s="10"/>
      <c r="AD284" s="10"/>
      <c r="AE284" s="10"/>
      <c r="AF284" s="10"/>
      <c r="AG284" s="10"/>
      <c r="AH284" s="10"/>
      <c r="AI284" s="10"/>
      <c r="AJ284" s="10"/>
      <c r="AK284" s="10"/>
      <c r="AL284" s="10"/>
      <c r="AM284" s="10"/>
      <c r="AN284" s="10"/>
      <c r="AO284" s="10"/>
      <c r="AP284" s="10"/>
      <c r="AQ284" s="10"/>
      <c r="AR284" s="10"/>
      <c r="AS284" s="10"/>
      <c r="AT284" s="10"/>
    </row>
    <row r="285" spans="1:46" ht="15" customHeight="1">
      <c r="A285" s="21"/>
      <c r="B285" s="32"/>
      <c r="C285" s="32"/>
      <c r="D285" s="82"/>
      <c r="E285" s="82"/>
      <c r="F285" s="32"/>
      <c r="G285" s="82"/>
      <c r="H285" s="82"/>
      <c r="J285" s="82"/>
      <c r="K285" s="82"/>
      <c r="L285" s="82"/>
      <c r="M285" s="82"/>
      <c r="N285" s="32"/>
      <c r="O285" s="20"/>
      <c r="P285" s="82"/>
      <c r="Q285" s="32"/>
      <c r="R285" s="32"/>
      <c r="S285" s="32"/>
      <c r="T285" s="32"/>
      <c r="U285" s="32"/>
      <c r="V285" s="10"/>
      <c r="W285" s="10"/>
      <c r="X285" s="10"/>
      <c r="Y285" s="10"/>
      <c r="Z285" s="10"/>
      <c r="AA285" s="10"/>
      <c r="AB285" s="10"/>
      <c r="AC285" s="10"/>
      <c r="AD285" s="10"/>
      <c r="AE285" s="10"/>
      <c r="AF285" s="10"/>
      <c r="AG285" s="10"/>
      <c r="AH285" s="10"/>
      <c r="AI285" s="10"/>
      <c r="AJ285" s="10"/>
      <c r="AK285" s="10"/>
      <c r="AL285" s="10"/>
      <c r="AM285" s="10"/>
      <c r="AN285" s="10"/>
      <c r="AO285" s="10"/>
      <c r="AP285" s="10"/>
      <c r="AQ285" s="10"/>
      <c r="AR285" s="10"/>
      <c r="AS285" s="10"/>
      <c r="AT285" s="10"/>
    </row>
    <row r="286" spans="1:46" ht="15" customHeight="1">
      <c r="A286" s="21"/>
      <c r="B286" s="32"/>
      <c r="C286" s="32"/>
      <c r="D286" s="82"/>
      <c r="E286" s="82"/>
      <c r="F286" s="32"/>
      <c r="G286" s="82"/>
      <c r="H286" s="82"/>
      <c r="J286" s="82"/>
      <c r="K286" s="82"/>
      <c r="L286" s="82"/>
      <c r="M286" s="82"/>
      <c r="N286" s="32"/>
      <c r="O286" s="20"/>
      <c r="P286" s="82"/>
      <c r="Q286" s="32"/>
      <c r="R286" s="32"/>
      <c r="S286" s="32"/>
      <c r="T286" s="32"/>
      <c r="U286" s="32"/>
      <c r="V286" s="10"/>
      <c r="W286" s="10"/>
      <c r="X286" s="10"/>
      <c r="Y286" s="10"/>
      <c r="Z286" s="10"/>
      <c r="AA286" s="10"/>
      <c r="AB286" s="10"/>
      <c r="AC286" s="10"/>
      <c r="AD286" s="10"/>
      <c r="AE286" s="10"/>
      <c r="AF286" s="10"/>
      <c r="AG286" s="10"/>
      <c r="AH286" s="10"/>
      <c r="AI286" s="10"/>
      <c r="AJ286" s="10"/>
      <c r="AK286" s="10"/>
      <c r="AL286" s="10"/>
      <c r="AM286" s="10"/>
      <c r="AN286" s="10"/>
      <c r="AO286" s="10"/>
      <c r="AP286" s="10"/>
      <c r="AQ286" s="10"/>
      <c r="AR286" s="10"/>
      <c r="AS286" s="10"/>
      <c r="AT286" s="10"/>
    </row>
    <row r="287" spans="1:46" ht="15" customHeight="1">
      <c r="A287" s="21"/>
      <c r="B287" s="32"/>
      <c r="C287" s="32"/>
      <c r="D287" s="82"/>
      <c r="E287" s="82"/>
      <c r="F287" s="32"/>
      <c r="G287" s="82"/>
      <c r="H287" s="82"/>
      <c r="J287" s="82"/>
      <c r="K287" s="82"/>
      <c r="L287" s="82"/>
      <c r="M287" s="82"/>
      <c r="N287" s="32"/>
      <c r="O287" s="20"/>
      <c r="P287" s="82"/>
      <c r="Q287" s="32"/>
      <c r="R287" s="32"/>
      <c r="S287" s="32"/>
      <c r="T287" s="32"/>
      <c r="U287" s="32"/>
      <c r="V287" s="10"/>
      <c r="W287" s="10"/>
      <c r="X287" s="10"/>
      <c r="Y287" s="10"/>
      <c r="Z287" s="10"/>
      <c r="AA287" s="10"/>
      <c r="AB287" s="10"/>
      <c r="AC287" s="10"/>
      <c r="AD287" s="10"/>
      <c r="AE287" s="10"/>
      <c r="AF287" s="10"/>
      <c r="AG287" s="10"/>
      <c r="AH287" s="10"/>
      <c r="AI287" s="10"/>
      <c r="AJ287" s="10"/>
      <c r="AK287" s="10"/>
      <c r="AL287" s="10"/>
      <c r="AM287" s="10"/>
      <c r="AN287" s="10"/>
      <c r="AO287" s="10"/>
      <c r="AP287" s="10"/>
      <c r="AQ287" s="10"/>
      <c r="AR287" s="10"/>
      <c r="AS287" s="10"/>
      <c r="AT287" s="10"/>
    </row>
    <row r="288" spans="1:46" ht="15" customHeight="1">
      <c r="A288" s="21"/>
      <c r="B288" s="32"/>
      <c r="C288" s="32"/>
      <c r="D288" s="82"/>
      <c r="E288" s="82"/>
      <c r="F288" s="32"/>
      <c r="G288" s="82"/>
      <c r="H288" s="82"/>
      <c r="J288" s="82"/>
      <c r="K288" s="82"/>
      <c r="L288" s="82"/>
      <c r="M288" s="82"/>
      <c r="N288" s="32"/>
      <c r="O288" s="20"/>
      <c r="P288" s="82"/>
      <c r="Q288" s="32"/>
      <c r="R288" s="32"/>
      <c r="S288" s="32"/>
      <c r="T288" s="32"/>
      <c r="U288" s="32"/>
      <c r="V288" s="10"/>
      <c r="W288" s="10"/>
      <c r="X288" s="10"/>
      <c r="Y288" s="10"/>
      <c r="Z288" s="10"/>
      <c r="AA288" s="10"/>
      <c r="AB288" s="10"/>
      <c r="AC288" s="10"/>
      <c r="AD288" s="10"/>
      <c r="AE288" s="10"/>
      <c r="AF288" s="10"/>
      <c r="AG288" s="10"/>
      <c r="AH288" s="10"/>
      <c r="AI288" s="10"/>
      <c r="AJ288" s="10"/>
      <c r="AK288" s="10"/>
      <c r="AL288" s="10"/>
      <c r="AM288" s="10"/>
      <c r="AN288" s="10"/>
      <c r="AO288" s="10"/>
      <c r="AP288" s="10"/>
      <c r="AQ288" s="10"/>
      <c r="AR288" s="10"/>
      <c r="AS288" s="10"/>
      <c r="AT288" s="10"/>
    </row>
    <row r="289" spans="1:46" ht="15" customHeight="1">
      <c r="A289" s="21"/>
      <c r="B289" s="32"/>
      <c r="C289" s="32"/>
      <c r="D289" s="82"/>
      <c r="E289" s="82"/>
      <c r="F289" s="32"/>
      <c r="G289" s="82"/>
      <c r="H289" s="82"/>
      <c r="J289" s="82"/>
      <c r="K289" s="82"/>
      <c r="L289" s="82"/>
      <c r="M289" s="82"/>
      <c r="N289" s="32"/>
      <c r="O289" s="20"/>
      <c r="P289" s="82"/>
      <c r="Q289" s="32"/>
      <c r="R289" s="32"/>
      <c r="S289" s="32"/>
      <c r="T289" s="32"/>
      <c r="U289" s="32"/>
      <c r="V289" s="10"/>
      <c r="W289" s="10"/>
      <c r="X289" s="10"/>
      <c r="Y289" s="10"/>
      <c r="Z289" s="10"/>
      <c r="AA289" s="10"/>
      <c r="AB289" s="10"/>
      <c r="AC289" s="10"/>
      <c r="AD289" s="10"/>
      <c r="AE289" s="10"/>
      <c r="AF289" s="10"/>
      <c r="AG289" s="10"/>
      <c r="AH289" s="10"/>
      <c r="AI289" s="10"/>
      <c r="AJ289" s="10"/>
      <c r="AK289" s="10"/>
      <c r="AL289" s="10"/>
      <c r="AM289" s="10"/>
      <c r="AN289" s="10"/>
      <c r="AO289" s="10"/>
      <c r="AP289" s="10"/>
      <c r="AQ289" s="10"/>
      <c r="AR289" s="10"/>
      <c r="AS289" s="10"/>
      <c r="AT289" s="10"/>
    </row>
    <row r="290" spans="1:46" ht="15" customHeight="1">
      <c r="A290" s="21"/>
      <c r="B290" s="32"/>
      <c r="C290" s="32"/>
      <c r="D290" s="82"/>
      <c r="E290" s="82"/>
      <c r="F290" s="32"/>
      <c r="G290" s="82"/>
      <c r="H290" s="82"/>
      <c r="J290" s="82"/>
      <c r="K290" s="82"/>
      <c r="L290" s="82"/>
      <c r="M290" s="82"/>
      <c r="N290" s="32"/>
      <c r="O290" s="20"/>
      <c r="P290" s="82"/>
      <c r="Q290" s="32"/>
      <c r="R290" s="32"/>
      <c r="S290" s="32"/>
      <c r="T290" s="32"/>
      <c r="U290" s="32"/>
      <c r="V290" s="10"/>
      <c r="W290" s="10"/>
      <c r="X290" s="10"/>
      <c r="Y290" s="10"/>
      <c r="Z290" s="10"/>
      <c r="AA290" s="10"/>
      <c r="AB290" s="10"/>
      <c r="AC290" s="10"/>
      <c r="AD290" s="10"/>
      <c r="AE290" s="10"/>
      <c r="AF290" s="10"/>
      <c r="AG290" s="10"/>
      <c r="AH290" s="10"/>
      <c r="AI290" s="10"/>
      <c r="AJ290" s="10"/>
      <c r="AK290" s="10"/>
      <c r="AL290" s="10"/>
      <c r="AM290" s="10"/>
      <c r="AN290" s="10"/>
      <c r="AO290" s="10"/>
      <c r="AP290" s="10"/>
      <c r="AQ290" s="10"/>
      <c r="AR290" s="10"/>
      <c r="AS290" s="10"/>
      <c r="AT290" s="10"/>
    </row>
    <row r="291" spans="1:46" ht="15" customHeight="1">
      <c r="A291" s="21"/>
      <c r="B291" s="32"/>
      <c r="C291" s="32"/>
      <c r="D291" s="82"/>
      <c r="E291" s="82"/>
      <c r="F291" s="32"/>
      <c r="G291" s="82"/>
      <c r="H291" s="82"/>
      <c r="J291" s="82"/>
      <c r="K291" s="82"/>
      <c r="L291" s="82"/>
      <c r="M291" s="82"/>
      <c r="N291" s="32"/>
      <c r="O291" s="20"/>
      <c r="P291" s="82"/>
      <c r="Q291" s="32"/>
      <c r="R291" s="32"/>
      <c r="S291" s="32"/>
      <c r="T291" s="32"/>
      <c r="U291" s="32"/>
      <c r="V291" s="10"/>
      <c r="W291" s="10"/>
      <c r="X291" s="10"/>
      <c r="Y291" s="10"/>
      <c r="Z291" s="10"/>
      <c r="AA291" s="10"/>
      <c r="AB291" s="10"/>
      <c r="AC291" s="10"/>
      <c r="AD291" s="10"/>
      <c r="AE291" s="10"/>
      <c r="AF291" s="10"/>
      <c r="AG291" s="10"/>
      <c r="AH291" s="10"/>
      <c r="AI291" s="10"/>
      <c r="AJ291" s="10"/>
      <c r="AK291" s="10"/>
      <c r="AL291" s="10"/>
      <c r="AM291" s="10"/>
      <c r="AN291" s="10"/>
      <c r="AO291" s="10"/>
      <c r="AP291" s="10"/>
      <c r="AQ291" s="10"/>
      <c r="AR291" s="10"/>
      <c r="AS291" s="10"/>
      <c r="AT291" s="10"/>
    </row>
    <row r="292" spans="1:46" ht="15" customHeight="1">
      <c r="A292" s="21"/>
      <c r="B292" s="32"/>
      <c r="C292" s="32"/>
      <c r="D292" s="82"/>
      <c r="E292" s="82"/>
      <c r="F292" s="32"/>
      <c r="G292" s="82"/>
      <c r="H292" s="82"/>
      <c r="J292" s="82"/>
      <c r="K292" s="82"/>
      <c r="L292" s="82"/>
      <c r="M292" s="82"/>
      <c r="N292" s="32"/>
      <c r="O292" s="20"/>
      <c r="P292" s="82"/>
      <c r="Q292" s="32"/>
      <c r="R292" s="32"/>
      <c r="S292" s="32"/>
      <c r="T292" s="32"/>
      <c r="U292" s="32"/>
      <c r="V292" s="10"/>
      <c r="W292" s="10"/>
      <c r="X292" s="10"/>
      <c r="Y292" s="10"/>
      <c r="Z292" s="10"/>
      <c r="AA292" s="10"/>
      <c r="AB292" s="10"/>
      <c r="AC292" s="10"/>
      <c r="AD292" s="10"/>
      <c r="AE292" s="10"/>
      <c r="AF292" s="10"/>
      <c r="AG292" s="10"/>
      <c r="AH292" s="10"/>
      <c r="AI292" s="10"/>
      <c r="AJ292" s="10"/>
      <c r="AK292" s="10"/>
      <c r="AL292" s="10"/>
      <c r="AM292" s="10"/>
      <c r="AN292" s="10"/>
      <c r="AO292" s="10"/>
      <c r="AP292" s="10"/>
      <c r="AQ292" s="10"/>
      <c r="AR292" s="10"/>
      <c r="AS292" s="10"/>
      <c r="AT292" s="10"/>
    </row>
    <row r="293" spans="1:46" ht="15" customHeight="1">
      <c r="A293" s="21"/>
      <c r="B293" s="32"/>
      <c r="C293" s="32"/>
      <c r="D293" s="82"/>
      <c r="E293" s="82"/>
      <c r="F293" s="32"/>
      <c r="G293" s="82"/>
      <c r="H293" s="82"/>
      <c r="J293" s="82"/>
      <c r="K293" s="82"/>
      <c r="L293" s="82"/>
      <c r="M293" s="82"/>
      <c r="N293" s="32"/>
      <c r="O293" s="20"/>
      <c r="P293" s="82"/>
      <c r="Q293" s="32"/>
      <c r="R293" s="32"/>
      <c r="S293" s="32"/>
      <c r="T293" s="32"/>
      <c r="U293" s="32"/>
      <c r="V293" s="10"/>
      <c r="W293" s="10"/>
      <c r="X293" s="10"/>
      <c r="Y293" s="10"/>
      <c r="Z293" s="10"/>
      <c r="AA293" s="10"/>
      <c r="AB293" s="10"/>
      <c r="AC293" s="10"/>
      <c r="AD293" s="10"/>
      <c r="AE293" s="10"/>
      <c r="AF293" s="10"/>
      <c r="AG293" s="10"/>
      <c r="AH293" s="10"/>
      <c r="AI293" s="10"/>
      <c r="AJ293" s="10"/>
      <c r="AK293" s="10"/>
      <c r="AL293" s="10"/>
      <c r="AM293" s="10"/>
      <c r="AN293" s="10"/>
      <c r="AO293" s="10"/>
      <c r="AP293" s="10"/>
      <c r="AQ293" s="10"/>
      <c r="AR293" s="10"/>
      <c r="AS293" s="10"/>
      <c r="AT293" s="10"/>
    </row>
    <row r="294" spans="1:46" ht="15" customHeight="1">
      <c r="A294" s="21"/>
      <c r="B294" s="32"/>
      <c r="C294" s="32"/>
      <c r="D294" s="82"/>
      <c r="E294" s="82"/>
      <c r="F294" s="32"/>
      <c r="G294" s="82"/>
      <c r="H294" s="82"/>
      <c r="J294" s="82"/>
      <c r="K294" s="82"/>
      <c r="L294" s="82"/>
      <c r="M294" s="82"/>
      <c r="N294" s="32"/>
      <c r="O294" s="20"/>
      <c r="P294" s="82"/>
      <c r="Q294" s="32"/>
      <c r="R294" s="32"/>
      <c r="S294" s="32"/>
      <c r="T294" s="32"/>
      <c r="U294" s="32"/>
      <c r="V294" s="10"/>
      <c r="W294" s="10"/>
      <c r="X294" s="10"/>
      <c r="Y294" s="10"/>
      <c r="Z294" s="10"/>
      <c r="AA294" s="10"/>
      <c r="AB294" s="10"/>
      <c r="AC294" s="10"/>
      <c r="AD294" s="10"/>
      <c r="AE294" s="10"/>
      <c r="AF294" s="10"/>
      <c r="AG294" s="10"/>
      <c r="AH294" s="10"/>
      <c r="AI294" s="10"/>
      <c r="AJ294" s="10"/>
      <c r="AK294" s="10"/>
      <c r="AL294" s="10"/>
      <c r="AM294" s="10"/>
      <c r="AN294" s="10"/>
      <c r="AO294" s="10"/>
      <c r="AP294" s="10"/>
      <c r="AQ294" s="10"/>
      <c r="AR294" s="10"/>
      <c r="AS294" s="10"/>
      <c r="AT294" s="10"/>
    </row>
    <row r="295" spans="1:46" ht="15" customHeight="1">
      <c r="A295" s="21"/>
      <c r="B295" s="32"/>
      <c r="C295" s="32"/>
      <c r="D295" s="82"/>
      <c r="E295" s="82"/>
      <c r="F295" s="32"/>
      <c r="G295" s="82"/>
      <c r="H295" s="82"/>
      <c r="J295" s="82"/>
      <c r="K295" s="82"/>
      <c r="L295" s="82"/>
      <c r="M295" s="82"/>
      <c r="N295" s="32"/>
      <c r="O295" s="20"/>
      <c r="P295" s="82"/>
      <c r="Q295" s="32"/>
      <c r="R295" s="32"/>
      <c r="S295" s="32"/>
      <c r="T295" s="32"/>
      <c r="U295" s="32"/>
      <c r="V295" s="10"/>
      <c r="W295" s="10"/>
      <c r="X295" s="10"/>
      <c r="Y295" s="10"/>
      <c r="Z295" s="10"/>
      <c r="AA295" s="10"/>
      <c r="AB295" s="10"/>
      <c r="AC295" s="10"/>
      <c r="AD295" s="10"/>
      <c r="AE295" s="10"/>
      <c r="AF295" s="10"/>
      <c r="AG295" s="10"/>
      <c r="AH295" s="10"/>
      <c r="AI295" s="10"/>
      <c r="AJ295" s="10"/>
      <c r="AK295" s="10"/>
      <c r="AL295" s="10"/>
      <c r="AM295" s="10"/>
      <c r="AN295" s="10"/>
      <c r="AO295" s="10"/>
      <c r="AP295" s="10"/>
      <c r="AQ295" s="10"/>
      <c r="AR295" s="10"/>
      <c r="AS295" s="10"/>
      <c r="AT295" s="10"/>
    </row>
    <row r="296" spans="1:46" ht="15" customHeight="1">
      <c r="A296" s="21"/>
      <c r="B296" s="32"/>
      <c r="C296" s="32"/>
      <c r="D296" s="82"/>
      <c r="E296" s="82"/>
      <c r="F296" s="32"/>
      <c r="G296" s="82"/>
      <c r="H296" s="82"/>
      <c r="J296" s="82"/>
      <c r="K296" s="82"/>
      <c r="L296" s="82"/>
      <c r="M296" s="82"/>
      <c r="N296" s="32"/>
      <c r="O296" s="20"/>
      <c r="P296" s="82"/>
      <c r="Q296" s="32"/>
      <c r="R296" s="32"/>
      <c r="S296" s="32"/>
      <c r="T296" s="32"/>
      <c r="U296" s="32"/>
      <c r="V296" s="10"/>
      <c r="W296" s="10"/>
      <c r="X296" s="10"/>
      <c r="Y296" s="10"/>
      <c r="Z296" s="10"/>
      <c r="AA296" s="10"/>
      <c r="AB296" s="10"/>
      <c r="AC296" s="10"/>
      <c r="AD296" s="10"/>
      <c r="AE296" s="10"/>
      <c r="AF296" s="10"/>
      <c r="AG296" s="10"/>
      <c r="AH296" s="10"/>
      <c r="AI296" s="10"/>
      <c r="AJ296" s="10"/>
      <c r="AK296" s="10"/>
      <c r="AL296" s="10"/>
      <c r="AM296" s="10"/>
      <c r="AN296" s="10"/>
      <c r="AO296" s="10"/>
      <c r="AP296" s="10"/>
      <c r="AQ296" s="10"/>
      <c r="AR296" s="10"/>
      <c r="AS296" s="10"/>
      <c r="AT296" s="10"/>
    </row>
    <row r="297" spans="1:46" ht="15" customHeight="1">
      <c r="A297" s="21"/>
      <c r="B297" s="32"/>
      <c r="C297" s="32"/>
      <c r="D297" s="82"/>
      <c r="E297" s="82"/>
      <c r="F297" s="32"/>
      <c r="G297" s="82"/>
      <c r="H297" s="82"/>
      <c r="J297" s="82"/>
      <c r="K297" s="82"/>
      <c r="L297" s="82"/>
      <c r="M297" s="82"/>
      <c r="N297" s="32"/>
      <c r="O297" s="20"/>
      <c r="P297" s="82"/>
      <c r="Q297" s="32"/>
      <c r="R297" s="32"/>
      <c r="S297" s="32"/>
      <c r="T297" s="32"/>
      <c r="U297" s="32"/>
      <c r="V297" s="10"/>
      <c r="W297" s="10"/>
      <c r="X297" s="10"/>
      <c r="Y297" s="10"/>
      <c r="Z297" s="10"/>
      <c r="AA297" s="10"/>
      <c r="AB297" s="10"/>
      <c r="AC297" s="10"/>
      <c r="AD297" s="10"/>
      <c r="AE297" s="10"/>
      <c r="AF297" s="10"/>
      <c r="AG297" s="10"/>
      <c r="AH297" s="10"/>
      <c r="AI297" s="10"/>
      <c r="AJ297" s="10"/>
      <c r="AK297" s="10"/>
      <c r="AL297" s="10"/>
      <c r="AM297" s="10"/>
      <c r="AN297" s="10"/>
      <c r="AO297" s="10"/>
      <c r="AP297" s="10"/>
      <c r="AQ297" s="10"/>
      <c r="AR297" s="10"/>
      <c r="AS297" s="10"/>
      <c r="AT297" s="10"/>
    </row>
    <row r="298" spans="1:46" ht="15" customHeight="1">
      <c r="A298" s="21"/>
      <c r="B298" s="32"/>
      <c r="C298" s="32"/>
      <c r="D298" s="82"/>
      <c r="E298" s="82"/>
      <c r="F298" s="32"/>
      <c r="G298" s="82"/>
      <c r="H298" s="82"/>
      <c r="J298" s="82"/>
      <c r="K298" s="82"/>
      <c r="L298" s="82"/>
      <c r="M298" s="82"/>
      <c r="N298" s="32"/>
      <c r="O298" s="20"/>
      <c r="P298" s="82"/>
      <c r="Q298" s="32"/>
      <c r="R298" s="32"/>
      <c r="S298" s="32"/>
      <c r="T298" s="32"/>
      <c r="U298" s="32"/>
      <c r="V298" s="10"/>
      <c r="W298" s="10"/>
      <c r="X298" s="10"/>
      <c r="Y298" s="10"/>
      <c r="Z298" s="10"/>
      <c r="AA298" s="10"/>
      <c r="AB298" s="10"/>
      <c r="AC298" s="10"/>
      <c r="AD298" s="10"/>
      <c r="AE298" s="10"/>
      <c r="AF298" s="10"/>
      <c r="AG298" s="10"/>
      <c r="AH298" s="10"/>
      <c r="AI298" s="10"/>
      <c r="AJ298" s="10"/>
      <c r="AK298" s="10"/>
      <c r="AL298" s="10"/>
      <c r="AM298" s="10"/>
      <c r="AN298" s="10"/>
      <c r="AO298" s="10"/>
      <c r="AP298" s="10"/>
      <c r="AQ298" s="10"/>
      <c r="AR298" s="10"/>
      <c r="AS298" s="10"/>
      <c r="AT298" s="10"/>
    </row>
    <row r="299" spans="1:46" ht="15" customHeight="1">
      <c r="A299" s="21"/>
      <c r="B299" s="32"/>
      <c r="C299" s="32"/>
      <c r="D299" s="82"/>
      <c r="E299" s="82"/>
      <c r="F299" s="32"/>
      <c r="G299" s="82"/>
      <c r="H299" s="82"/>
      <c r="J299" s="82"/>
      <c r="K299" s="82"/>
      <c r="L299" s="82"/>
      <c r="M299" s="82"/>
      <c r="N299" s="32"/>
      <c r="O299" s="20"/>
      <c r="P299" s="82"/>
      <c r="Q299" s="32"/>
      <c r="R299" s="32"/>
      <c r="S299" s="32"/>
      <c r="T299" s="32"/>
      <c r="U299" s="32"/>
      <c r="V299" s="10"/>
      <c r="W299" s="10"/>
      <c r="X299" s="10"/>
      <c r="Y299" s="10"/>
      <c r="Z299" s="10"/>
      <c r="AA299" s="10"/>
      <c r="AB299" s="10"/>
      <c r="AC299" s="10"/>
      <c r="AD299" s="10"/>
      <c r="AE299" s="10"/>
      <c r="AF299" s="10"/>
      <c r="AG299" s="10"/>
      <c r="AH299" s="10"/>
      <c r="AI299" s="10"/>
      <c r="AJ299" s="10"/>
      <c r="AK299" s="10"/>
      <c r="AL299" s="10"/>
      <c r="AM299" s="10"/>
      <c r="AN299" s="10"/>
      <c r="AO299" s="10"/>
      <c r="AP299" s="10"/>
      <c r="AQ299" s="10"/>
      <c r="AR299" s="10"/>
      <c r="AS299" s="10"/>
      <c r="AT299" s="10"/>
    </row>
    <row r="300" spans="1:46" ht="15" customHeight="1">
      <c r="A300" s="21"/>
      <c r="B300" s="32"/>
      <c r="C300" s="32"/>
      <c r="D300" s="82"/>
      <c r="E300" s="82"/>
      <c r="F300" s="32"/>
      <c r="G300" s="82"/>
      <c r="H300" s="82"/>
      <c r="J300" s="82"/>
      <c r="K300" s="82"/>
      <c r="L300" s="82"/>
      <c r="M300" s="82"/>
      <c r="N300" s="32"/>
      <c r="O300" s="20"/>
      <c r="P300" s="82"/>
      <c r="Q300" s="32"/>
      <c r="R300" s="32"/>
      <c r="S300" s="32"/>
      <c r="T300" s="32"/>
      <c r="U300" s="32"/>
      <c r="V300" s="10"/>
      <c r="W300" s="10"/>
      <c r="X300" s="10"/>
      <c r="Y300" s="10"/>
      <c r="Z300" s="10"/>
      <c r="AA300" s="10"/>
      <c r="AB300" s="10"/>
      <c r="AC300" s="10"/>
      <c r="AD300" s="10"/>
      <c r="AE300" s="10"/>
      <c r="AF300" s="10"/>
      <c r="AG300" s="10"/>
      <c r="AH300" s="10"/>
      <c r="AI300" s="10"/>
      <c r="AJ300" s="10"/>
      <c r="AK300" s="10"/>
      <c r="AL300" s="10"/>
      <c r="AM300" s="10"/>
      <c r="AN300" s="10"/>
      <c r="AO300" s="10"/>
      <c r="AP300" s="10"/>
      <c r="AQ300" s="10"/>
      <c r="AR300" s="10"/>
      <c r="AS300" s="10"/>
      <c r="AT300" s="10"/>
    </row>
    <row r="301" spans="1:46" ht="15" customHeight="1">
      <c r="A301" s="21"/>
      <c r="B301" s="32"/>
      <c r="C301" s="32"/>
      <c r="D301" s="82"/>
      <c r="E301" s="82"/>
      <c r="F301" s="32"/>
      <c r="G301" s="82"/>
      <c r="H301" s="82"/>
      <c r="J301" s="82"/>
      <c r="K301" s="82"/>
      <c r="L301" s="82"/>
      <c r="M301" s="82"/>
      <c r="N301" s="32"/>
      <c r="O301" s="20"/>
      <c r="P301" s="82"/>
      <c r="Q301" s="32"/>
      <c r="R301" s="32"/>
      <c r="S301" s="32"/>
      <c r="T301" s="32"/>
      <c r="U301" s="32"/>
      <c r="V301" s="10"/>
      <c r="W301" s="10"/>
      <c r="X301" s="10"/>
      <c r="Y301" s="10"/>
      <c r="Z301" s="10"/>
      <c r="AA301" s="10"/>
      <c r="AB301" s="10"/>
      <c r="AC301" s="10"/>
      <c r="AD301" s="10"/>
      <c r="AE301" s="10"/>
      <c r="AF301" s="10"/>
      <c r="AG301" s="10"/>
      <c r="AH301" s="10"/>
      <c r="AI301" s="10"/>
      <c r="AJ301" s="10"/>
      <c r="AK301" s="10"/>
      <c r="AL301" s="10"/>
      <c r="AM301" s="10"/>
      <c r="AN301" s="10"/>
      <c r="AO301" s="10"/>
      <c r="AP301" s="10"/>
      <c r="AQ301" s="10"/>
      <c r="AR301" s="10"/>
      <c r="AS301" s="10"/>
      <c r="AT301" s="10"/>
    </row>
    <row r="302" spans="1:46" ht="15" customHeight="1">
      <c r="A302" s="21"/>
      <c r="B302" s="32"/>
      <c r="C302" s="32"/>
      <c r="D302" s="82"/>
      <c r="E302" s="82"/>
      <c r="F302" s="32"/>
      <c r="G302" s="82"/>
      <c r="H302" s="82"/>
      <c r="J302" s="82"/>
      <c r="K302" s="82"/>
      <c r="L302" s="82"/>
      <c r="M302" s="82"/>
      <c r="N302" s="32"/>
      <c r="O302" s="20"/>
      <c r="P302" s="82"/>
      <c r="Q302" s="32"/>
      <c r="R302" s="32"/>
      <c r="S302" s="32"/>
      <c r="T302" s="32"/>
      <c r="U302" s="32"/>
      <c r="V302" s="10"/>
      <c r="W302" s="10"/>
      <c r="X302" s="10"/>
      <c r="Y302" s="10"/>
      <c r="Z302" s="10"/>
      <c r="AA302" s="10"/>
      <c r="AB302" s="10"/>
      <c r="AC302" s="10"/>
      <c r="AD302" s="10"/>
      <c r="AE302" s="10"/>
      <c r="AF302" s="10"/>
      <c r="AG302" s="10"/>
      <c r="AH302" s="10"/>
      <c r="AI302" s="10"/>
      <c r="AJ302" s="10"/>
      <c r="AK302" s="10"/>
      <c r="AL302" s="10"/>
      <c r="AM302" s="10"/>
      <c r="AN302" s="10"/>
      <c r="AO302" s="10"/>
      <c r="AP302" s="10"/>
      <c r="AQ302" s="10"/>
      <c r="AR302" s="10"/>
      <c r="AS302" s="10"/>
      <c r="AT302" s="10"/>
    </row>
    <row r="303" spans="1:46" ht="15" customHeight="1">
      <c r="A303" s="21"/>
      <c r="B303" s="32"/>
      <c r="C303" s="32"/>
      <c r="D303" s="82"/>
      <c r="E303" s="82"/>
      <c r="F303" s="32"/>
      <c r="G303" s="82"/>
      <c r="H303" s="82"/>
      <c r="J303" s="82"/>
      <c r="K303" s="82"/>
      <c r="L303" s="82"/>
      <c r="M303" s="82"/>
      <c r="N303" s="32"/>
      <c r="O303" s="20"/>
      <c r="P303" s="82"/>
      <c r="Q303" s="32"/>
      <c r="R303" s="32"/>
      <c r="S303" s="32"/>
      <c r="T303" s="32"/>
      <c r="U303" s="32"/>
      <c r="V303" s="10"/>
      <c r="W303" s="10"/>
      <c r="X303" s="10"/>
      <c r="Y303" s="10"/>
      <c r="Z303" s="10"/>
      <c r="AA303" s="10"/>
      <c r="AB303" s="10"/>
      <c r="AC303" s="10"/>
      <c r="AD303" s="10"/>
      <c r="AE303" s="10"/>
      <c r="AF303" s="10"/>
      <c r="AG303" s="10"/>
      <c r="AH303" s="10"/>
      <c r="AI303" s="10"/>
      <c r="AJ303" s="10"/>
      <c r="AK303" s="10"/>
      <c r="AL303" s="10"/>
      <c r="AM303" s="10"/>
      <c r="AN303" s="10"/>
      <c r="AO303" s="10"/>
      <c r="AP303" s="10"/>
      <c r="AQ303" s="10"/>
      <c r="AR303" s="10"/>
      <c r="AS303" s="10"/>
      <c r="AT303" s="10"/>
    </row>
    <row r="304" spans="1:46" ht="15" customHeight="1">
      <c r="A304" s="21"/>
      <c r="B304" s="32"/>
      <c r="C304" s="32"/>
      <c r="D304" s="82"/>
      <c r="E304" s="82"/>
      <c r="F304" s="32"/>
      <c r="G304" s="82"/>
      <c r="H304" s="82"/>
      <c r="J304" s="82"/>
      <c r="K304" s="82"/>
      <c r="L304" s="82"/>
      <c r="M304" s="82"/>
      <c r="N304" s="32"/>
      <c r="O304" s="20"/>
      <c r="P304" s="82"/>
      <c r="Q304" s="32"/>
      <c r="R304" s="32"/>
      <c r="S304" s="32"/>
      <c r="T304" s="32"/>
      <c r="U304" s="32"/>
      <c r="V304" s="10"/>
      <c r="W304" s="10"/>
      <c r="X304" s="10"/>
      <c r="Y304" s="10"/>
      <c r="Z304" s="10"/>
      <c r="AA304" s="10"/>
      <c r="AB304" s="10"/>
      <c r="AC304" s="10"/>
      <c r="AD304" s="10"/>
      <c r="AE304" s="10"/>
      <c r="AF304" s="10"/>
      <c r="AG304" s="10"/>
      <c r="AH304" s="10"/>
      <c r="AI304" s="10"/>
      <c r="AJ304" s="10"/>
      <c r="AK304" s="10"/>
      <c r="AL304" s="10"/>
      <c r="AM304" s="10"/>
      <c r="AN304" s="10"/>
      <c r="AO304" s="10"/>
      <c r="AP304" s="10"/>
      <c r="AQ304" s="10"/>
      <c r="AR304" s="10"/>
      <c r="AS304" s="10"/>
      <c r="AT304" s="10"/>
    </row>
    <row r="305" spans="1:46" ht="15" customHeight="1">
      <c r="A305" s="10"/>
      <c r="B305" s="32"/>
      <c r="C305" s="32"/>
      <c r="D305" s="82"/>
      <c r="E305" s="82"/>
      <c r="F305" s="32"/>
      <c r="G305" s="82"/>
      <c r="H305" s="82"/>
      <c r="J305" s="82"/>
      <c r="K305" s="82"/>
      <c r="L305" s="82"/>
      <c r="M305" s="82"/>
      <c r="N305" s="32"/>
      <c r="O305" s="20"/>
      <c r="P305" s="82"/>
      <c r="Q305" s="32"/>
      <c r="R305" s="32"/>
      <c r="S305" s="32"/>
      <c r="T305" s="32"/>
      <c r="U305" s="32"/>
      <c r="V305" s="10"/>
      <c r="W305" s="10"/>
      <c r="X305" s="10"/>
      <c r="Y305" s="10"/>
      <c r="Z305" s="10"/>
      <c r="AA305" s="10"/>
      <c r="AB305" s="10"/>
      <c r="AC305" s="10"/>
      <c r="AD305" s="10"/>
      <c r="AE305" s="10"/>
      <c r="AF305" s="10"/>
      <c r="AG305" s="10"/>
      <c r="AH305" s="10"/>
      <c r="AI305" s="10"/>
      <c r="AJ305" s="10"/>
      <c r="AK305" s="10"/>
      <c r="AL305" s="10"/>
      <c r="AM305" s="10"/>
      <c r="AN305" s="10"/>
      <c r="AO305" s="10"/>
      <c r="AP305" s="10"/>
      <c r="AQ305" s="10"/>
      <c r="AR305" s="10"/>
      <c r="AS305" s="10"/>
      <c r="AT305" s="10"/>
    </row>
    <row r="306" spans="1:46" ht="15" customHeight="1">
      <c r="A306" s="10"/>
      <c r="B306" s="32"/>
      <c r="C306" s="32"/>
      <c r="D306" s="82"/>
      <c r="E306" s="82"/>
      <c r="F306" s="32"/>
      <c r="G306" s="82"/>
      <c r="H306" s="82"/>
      <c r="J306" s="82"/>
      <c r="K306" s="82"/>
      <c r="L306" s="82"/>
      <c r="M306" s="82"/>
      <c r="N306" s="32"/>
      <c r="O306" s="20"/>
      <c r="P306" s="82"/>
      <c r="Q306" s="32"/>
      <c r="R306" s="32"/>
      <c r="S306" s="32"/>
      <c r="T306" s="32"/>
      <c r="U306" s="32"/>
      <c r="V306" s="10"/>
      <c r="W306" s="10"/>
      <c r="X306" s="10"/>
      <c r="Y306" s="10"/>
      <c r="Z306" s="10"/>
      <c r="AA306" s="10"/>
      <c r="AB306" s="10"/>
      <c r="AC306" s="10"/>
      <c r="AD306" s="10"/>
      <c r="AE306" s="10"/>
      <c r="AF306" s="10"/>
      <c r="AG306" s="10"/>
      <c r="AH306" s="10"/>
      <c r="AI306" s="10"/>
      <c r="AJ306" s="10"/>
      <c r="AK306" s="10"/>
      <c r="AL306" s="10"/>
      <c r="AM306" s="10"/>
      <c r="AN306" s="10"/>
      <c r="AO306" s="10"/>
      <c r="AP306" s="10"/>
      <c r="AQ306" s="10"/>
      <c r="AR306" s="10"/>
      <c r="AS306" s="10"/>
      <c r="AT306" s="10"/>
    </row>
    <row r="307" spans="1:46" ht="15" customHeight="1">
      <c r="A307" s="10"/>
      <c r="B307" s="32"/>
      <c r="C307" s="32"/>
      <c r="D307" s="82"/>
      <c r="E307" s="82"/>
      <c r="F307" s="32"/>
      <c r="G307" s="82"/>
      <c r="H307" s="82"/>
      <c r="J307" s="82"/>
      <c r="K307" s="82"/>
      <c r="L307" s="82"/>
      <c r="M307" s="82"/>
      <c r="N307" s="32"/>
      <c r="O307" s="20"/>
      <c r="P307" s="82"/>
      <c r="Q307" s="32"/>
      <c r="R307" s="32"/>
      <c r="S307" s="32"/>
      <c r="T307" s="32"/>
      <c r="U307" s="32"/>
      <c r="V307" s="10"/>
      <c r="W307" s="10"/>
      <c r="X307" s="10"/>
      <c r="Y307" s="10"/>
      <c r="Z307" s="10"/>
      <c r="AA307" s="10"/>
      <c r="AB307" s="10"/>
      <c r="AC307" s="10"/>
      <c r="AD307" s="10"/>
      <c r="AE307" s="10"/>
      <c r="AF307" s="10"/>
      <c r="AG307" s="10"/>
      <c r="AH307" s="10"/>
      <c r="AI307" s="10"/>
      <c r="AJ307" s="10"/>
      <c r="AK307" s="10"/>
      <c r="AL307" s="10"/>
      <c r="AM307" s="10"/>
      <c r="AN307" s="10"/>
      <c r="AO307" s="10"/>
      <c r="AP307" s="10"/>
      <c r="AQ307" s="10"/>
      <c r="AR307" s="10"/>
      <c r="AS307" s="10"/>
      <c r="AT307" s="10"/>
    </row>
    <row r="308" spans="1:46" ht="15" customHeight="1">
      <c r="A308" s="10"/>
      <c r="B308" s="32"/>
      <c r="C308" s="32"/>
      <c r="D308" s="82"/>
      <c r="E308" s="82"/>
      <c r="F308" s="32"/>
      <c r="G308" s="82"/>
      <c r="H308" s="82"/>
      <c r="J308" s="82"/>
      <c r="K308" s="82"/>
      <c r="L308" s="82"/>
      <c r="M308" s="82"/>
      <c r="N308" s="32"/>
      <c r="O308" s="20"/>
      <c r="P308" s="82"/>
      <c r="Q308" s="32"/>
      <c r="R308" s="32"/>
      <c r="S308" s="32"/>
      <c r="T308" s="32"/>
      <c r="U308" s="32"/>
      <c r="V308" s="10"/>
      <c r="W308" s="10"/>
      <c r="X308" s="10"/>
      <c r="Y308" s="10"/>
      <c r="Z308" s="10"/>
      <c r="AA308" s="10"/>
      <c r="AB308" s="10"/>
      <c r="AC308" s="10"/>
      <c r="AD308" s="10"/>
      <c r="AE308" s="10"/>
      <c r="AF308" s="10"/>
      <c r="AG308" s="10"/>
      <c r="AH308" s="10"/>
      <c r="AI308" s="10"/>
      <c r="AJ308" s="10"/>
      <c r="AK308" s="10"/>
      <c r="AL308" s="10"/>
      <c r="AM308" s="10"/>
      <c r="AN308" s="10"/>
      <c r="AO308" s="10"/>
      <c r="AP308" s="10"/>
      <c r="AQ308" s="10"/>
      <c r="AR308" s="10"/>
      <c r="AS308" s="10"/>
      <c r="AT308" s="10"/>
    </row>
    <row r="309" spans="1:46" ht="15" customHeight="1">
      <c r="A309" s="10"/>
      <c r="B309" s="32"/>
      <c r="C309" s="32"/>
      <c r="D309" s="82"/>
      <c r="E309" s="82"/>
      <c r="F309" s="32"/>
      <c r="G309" s="82"/>
      <c r="H309" s="82"/>
      <c r="J309" s="82"/>
      <c r="K309" s="82"/>
      <c r="L309" s="82"/>
      <c r="M309" s="82"/>
      <c r="N309" s="32"/>
      <c r="O309" s="20"/>
      <c r="P309" s="82"/>
      <c r="Q309" s="32"/>
      <c r="R309" s="32"/>
      <c r="S309" s="32"/>
      <c r="T309" s="32"/>
      <c r="U309" s="32"/>
      <c r="V309" s="10"/>
      <c r="W309" s="10"/>
      <c r="X309" s="10"/>
      <c r="Y309" s="10"/>
      <c r="Z309" s="10"/>
      <c r="AA309" s="10"/>
      <c r="AB309" s="10"/>
      <c r="AC309" s="10"/>
      <c r="AD309" s="10"/>
      <c r="AE309" s="10"/>
      <c r="AF309" s="10"/>
      <c r="AG309" s="10"/>
      <c r="AH309" s="10"/>
      <c r="AI309" s="10"/>
      <c r="AJ309" s="10"/>
      <c r="AK309" s="10"/>
      <c r="AL309" s="10"/>
      <c r="AM309" s="10"/>
      <c r="AN309" s="10"/>
      <c r="AO309" s="10"/>
      <c r="AP309" s="10"/>
      <c r="AQ309" s="10"/>
      <c r="AR309" s="10"/>
      <c r="AS309" s="10"/>
      <c r="AT309" s="10"/>
    </row>
    <row r="310" spans="1:46" ht="15" customHeight="1">
      <c r="A310" s="10"/>
      <c r="B310" s="32"/>
      <c r="C310" s="32"/>
      <c r="D310" s="82"/>
      <c r="E310" s="82"/>
      <c r="F310" s="32"/>
      <c r="G310" s="82"/>
      <c r="H310" s="82"/>
      <c r="J310" s="82"/>
      <c r="K310" s="82"/>
      <c r="L310" s="82"/>
      <c r="M310" s="82"/>
      <c r="N310" s="32"/>
      <c r="O310" s="20"/>
      <c r="P310" s="82"/>
      <c r="Q310" s="32"/>
      <c r="R310" s="32"/>
      <c r="S310" s="32"/>
      <c r="T310" s="32"/>
      <c r="U310" s="32"/>
      <c r="V310" s="10"/>
      <c r="W310" s="10"/>
      <c r="X310" s="10"/>
      <c r="Y310" s="10"/>
      <c r="Z310" s="10"/>
      <c r="AA310" s="10"/>
      <c r="AB310" s="10"/>
      <c r="AC310" s="10"/>
      <c r="AD310" s="10"/>
      <c r="AE310" s="10"/>
      <c r="AF310" s="10"/>
      <c r="AG310" s="10"/>
      <c r="AH310" s="10"/>
      <c r="AI310" s="10"/>
      <c r="AJ310" s="10"/>
      <c r="AK310" s="10"/>
      <c r="AL310" s="10"/>
      <c r="AM310" s="10"/>
      <c r="AN310" s="10"/>
      <c r="AO310" s="10"/>
      <c r="AP310" s="10"/>
      <c r="AQ310" s="10"/>
      <c r="AR310" s="10"/>
      <c r="AS310" s="10"/>
      <c r="AT310" s="10"/>
    </row>
    <row r="311" spans="1:46" ht="15" customHeight="1">
      <c r="A311" s="10"/>
      <c r="B311" s="32"/>
      <c r="C311" s="32"/>
      <c r="D311" s="82"/>
      <c r="E311" s="82"/>
      <c r="F311" s="32"/>
      <c r="G311" s="82"/>
      <c r="H311" s="82"/>
      <c r="J311" s="82"/>
      <c r="K311" s="82"/>
      <c r="L311" s="82"/>
      <c r="M311" s="82"/>
      <c r="N311" s="32"/>
      <c r="O311" s="20"/>
      <c r="P311" s="82"/>
      <c r="Q311" s="32"/>
      <c r="R311" s="32"/>
      <c r="S311" s="32"/>
      <c r="T311" s="32"/>
      <c r="U311" s="32"/>
      <c r="V311" s="10"/>
      <c r="W311" s="10"/>
      <c r="X311" s="10"/>
      <c r="Y311" s="10"/>
      <c r="Z311" s="10"/>
      <c r="AA311" s="10"/>
      <c r="AB311" s="10"/>
      <c r="AC311" s="10"/>
      <c r="AD311" s="10"/>
      <c r="AE311" s="10"/>
      <c r="AF311" s="10"/>
      <c r="AG311" s="10"/>
      <c r="AH311" s="10"/>
      <c r="AI311" s="10"/>
      <c r="AJ311" s="10"/>
      <c r="AK311" s="10"/>
      <c r="AL311" s="10"/>
      <c r="AM311" s="10"/>
      <c r="AN311" s="10"/>
      <c r="AO311" s="10"/>
      <c r="AP311" s="10"/>
      <c r="AQ311" s="10"/>
      <c r="AR311" s="10"/>
      <c r="AS311" s="10"/>
      <c r="AT311" s="10"/>
    </row>
    <row r="312" spans="1:46" ht="15" customHeight="1">
      <c r="A312" s="10"/>
      <c r="B312" s="32"/>
      <c r="C312" s="32"/>
      <c r="D312" s="82"/>
      <c r="E312" s="82"/>
      <c r="F312" s="32"/>
      <c r="G312" s="82"/>
      <c r="H312" s="82"/>
      <c r="J312" s="82"/>
      <c r="K312" s="82"/>
      <c r="L312" s="82"/>
      <c r="M312" s="82"/>
      <c r="N312" s="32"/>
      <c r="O312" s="20"/>
      <c r="P312" s="82"/>
      <c r="Q312" s="32"/>
      <c r="R312" s="32"/>
      <c r="S312" s="32"/>
      <c r="T312" s="32"/>
      <c r="U312" s="32"/>
      <c r="V312" s="10"/>
      <c r="W312" s="10"/>
      <c r="X312" s="10"/>
      <c r="Y312" s="10"/>
      <c r="Z312" s="10"/>
      <c r="AA312" s="10"/>
      <c r="AB312" s="10"/>
      <c r="AC312" s="10"/>
      <c r="AD312" s="10"/>
      <c r="AE312" s="10"/>
      <c r="AF312" s="10"/>
      <c r="AG312" s="10"/>
      <c r="AH312" s="10"/>
      <c r="AI312" s="10"/>
      <c r="AJ312" s="10"/>
      <c r="AK312" s="10"/>
      <c r="AL312" s="10"/>
      <c r="AM312" s="10"/>
      <c r="AN312" s="10"/>
      <c r="AO312" s="10"/>
      <c r="AP312" s="10"/>
      <c r="AQ312" s="10"/>
      <c r="AR312" s="10"/>
      <c r="AS312" s="10"/>
      <c r="AT312" s="10"/>
    </row>
    <row r="313" spans="1:46" ht="15" customHeight="1">
      <c r="A313" s="10"/>
      <c r="B313" s="32"/>
      <c r="C313" s="32"/>
      <c r="D313" s="82"/>
      <c r="E313" s="82"/>
      <c r="F313" s="32"/>
      <c r="G313" s="82"/>
      <c r="H313" s="82"/>
      <c r="J313" s="82"/>
      <c r="K313" s="82"/>
      <c r="L313" s="82"/>
      <c r="M313" s="82"/>
      <c r="N313" s="32"/>
      <c r="O313" s="20"/>
      <c r="P313" s="82"/>
      <c r="Q313" s="32"/>
      <c r="R313" s="32"/>
      <c r="S313" s="32"/>
      <c r="T313" s="32"/>
      <c r="U313" s="32"/>
      <c r="V313" s="10"/>
      <c r="W313" s="10"/>
      <c r="X313" s="10"/>
      <c r="Y313" s="10"/>
      <c r="Z313" s="10"/>
      <c r="AA313" s="10"/>
      <c r="AB313" s="10"/>
      <c r="AC313" s="10"/>
      <c r="AD313" s="10"/>
      <c r="AE313" s="10"/>
      <c r="AF313" s="10"/>
      <c r="AG313" s="10"/>
      <c r="AH313" s="10"/>
      <c r="AI313" s="10"/>
      <c r="AJ313" s="10"/>
      <c r="AK313" s="10"/>
      <c r="AL313" s="10"/>
      <c r="AM313" s="10"/>
      <c r="AN313" s="10"/>
      <c r="AO313" s="10"/>
      <c r="AP313" s="10"/>
      <c r="AQ313" s="10"/>
      <c r="AR313" s="10"/>
      <c r="AS313" s="10"/>
      <c r="AT313" s="10"/>
    </row>
    <row r="314" spans="1:46" ht="15" customHeight="1">
      <c r="A314" s="10"/>
      <c r="B314" s="32"/>
      <c r="C314" s="32"/>
      <c r="D314" s="82"/>
      <c r="E314" s="82"/>
      <c r="F314" s="32"/>
      <c r="G314" s="82"/>
      <c r="H314" s="82"/>
      <c r="J314" s="82"/>
      <c r="K314" s="82"/>
      <c r="L314" s="82"/>
      <c r="M314" s="82"/>
      <c r="N314" s="32"/>
      <c r="O314" s="20"/>
      <c r="P314" s="82"/>
      <c r="Q314" s="32"/>
      <c r="R314" s="32"/>
      <c r="S314" s="32"/>
      <c r="T314" s="32"/>
      <c r="U314" s="32"/>
      <c r="V314" s="10"/>
      <c r="W314" s="10"/>
      <c r="X314" s="10"/>
      <c r="Y314" s="10"/>
      <c r="Z314" s="10"/>
      <c r="AA314" s="10"/>
      <c r="AB314" s="10"/>
      <c r="AC314" s="10"/>
      <c r="AD314" s="10"/>
      <c r="AE314" s="10"/>
      <c r="AF314" s="10"/>
      <c r="AG314" s="10"/>
      <c r="AH314" s="10"/>
      <c r="AI314" s="10"/>
      <c r="AJ314" s="10"/>
      <c r="AK314" s="10"/>
      <c r="AL314" s="10"/>
      <c r="AM314" s="10"/>
      <c r="AN314" s="10"/>
      <c r="AO314" s="10"/>
      <c r="AP314" s="10"/>
      <c r="AQ314" s="10"/>
      <c r="AR314" s="10"/>
      <c r="AS314" s="10"/>
      <c r="AT314" s="10"/>
    </row>
    <row r="315" spans="1:46" ht="15" customHeight="1">
      <c r="A315" s="10"/>
      <c r="B315" s="32"/>
      <c r="C315" s="32"/>
      <c r="D315" s="82"/>
      <c r="E315" s="82"/>
      <c r="F315" s="32"/>
      <c r="G315" s="82"/>
      <c r="H315" s="82"/>
      <c r="J315" s="82"/>
      <c r="K315" s="82"/>
      <c r="L315" s="82"/>
      <c r="M315" s="82"/>
      <c r="N315" s="32"/>
      <c r="O315" s="20"/>
      <c r="P315" s="82"/>
      <c r="Q315" s="32"/>
      <c r="R315" s="32"/>
      <c r="S315" s="32"/>
      <c r="T315" s="32"/>
      <c r="U315" s="32"/>
      <c r="V315" s="10"/>
      <c r="W315" s="10"/>
      <c r="X315" s="10"/>
      <c r="Y315" s="10"/>
      <c r="Z315" s="10"/>
      <c r="AA315" s="10"/>
      <c r="AB315" s="10"/>
      <c r="AC315" s="10"/>
      <c r="AD315" s="10"/>
      <c r="AE315" s="10"/>
      <c r="AF315" s="10"/>
      <c r="AG315" s="10"/>
      <c r="AH315" s="10"/>
      <c r="AI315" s="10"/>
      <c r="AJ315" s="10"/>
      <c r="AK315" s="10"/>
      <c r="AL315" s="10"/>
      <c r="AM315" s="10"/>
      <c r="AN315" s="10"/>
      <c r="AO315" s="10"/>
      <c r="AP315" s="10"/>
      <c r="AQ315" s="10"/>
      <c r="AR315" s="10"/>
      <c r="AS315" s="10"/>
      <c r="AT315" s="10"/>
    </row>
    <row r="316" spans="1:46" ht="15" customHeight="1">
      <c r="A316" s="10"/>
      <c r="B316" s="32"/>
      <c r="C316" s="32"/>
      <c r="D316" s="82"/>
      <c r="E316" s="82"/>
      <c r="F316" s="32"/>
      <c r="G316" s="82"/>
      <c r="H316" s="82"/>
      <c r="J316" s="82"/>
      <c r="K316" s="82"/>
      <c r="L316" s="82"/>
      <c r="M316" s="82"/>
      <c r="N316" s="32"/>
      <c r="O316" s="20"/>
      <c r="P316" s="82"/>
      <c r="Q316" s="32"/>
      <c r="R316" s="32"/>
      <c r="S316" s="32"/>
      <c r="T316" s="32"/>
      <c r="U316" s="32"/>
      <c r="V316" s="10"/>
      <c r="W316" s="10"/>
      <c r="X316" s="10"/>
      <c r="Y316" s="10"/>
      <c r="Z316" s="10"/>
      <c r="AA316" s="10"/>
      <c r="AB316" s="10"/>
      <c r="AC316" s="10"/>
      <c r="AD316" s="10"/>
      <c r="AE316" s="10"/>
      <c r="AF316" s="10"/>
      <c r="AG316" s="10"/>
      <c r="AH316" s="10"/>
      <c r="AI316" s="10"/>
      <c r="AJ316" s="10"/>
      <c r="AK316" s="10"/>
      <c r="AL316" s="10"/>
      <c r="AM316" s="10"/>
      <c r="AN316" s="10"/>
      <c r="AO316" s="10"/>
      <c r="AP316" s="10"/>
      <c r="AQ316" s="10"/>
      <c r="AR316" s="10"/>
      <c r="AS316" s="10"/>
      <c r="AT316" s="10"/>
    </row>
    <row r="317" spans="1:46" ht="15" customHeight="1">
      <c r="A317" s="10"/>
      <c r="B317" s="32"/>
      <c r="C317" s="32"/>
      <c r="D317" s="82"/>
      <c r="E317" s="82"/>
      <c r="F317" s="32"/>
      <c r="G317" s="82"/>
      <c r="H317" s="82"/>
      <c r="J317" s="82"/>
      <c r="K317" s="82"/>
      <c r="L317" s="82"/>
      <c r="M317" s="82"/>
      <c r="N317" s="32"/>
      <c r="O317" s="20"/>
      <c r="P317" s="82"/>
      <c r="Q317" s="32"/>
      <c r="R317" s="32"/>
      <c r="S317" s="32"/>
      <c r="T317" s="32"/>
      <c r="U317" s="32"/>
      <c r="V317" s="10"/>
      <c r="W317" s="10"/>
      <c r="X317" s="10"/>
      <c r="Y317" s="10"/>
      <c r="Z317" s="10"/>
      <c r="AA317" s="10"/>
      <c r="AB317" s="10"/>
      <c r="AC317" s="10"/>
      <c r="AD317" s="10"/>
      <c r="AE317" s="10"/>
      <c r="AF317" s="10"/>
      <c r="AG317" s="10"/>
      <c r="AH317" s="10"/>
      <c r="AI317" s="10"/>
      <c r="AJ317" s="10"/>
      <c r="AK317" s="10"/>
      <c r="AL317" s="10"/>
      <c r="AM317" s="10"/>
      <c r="AN317" s="10"/>
      <c r="AO317" s="10"/>
      <c r="AP317" s="10"/>
      <c r="AQ317" s="10"/>
      <c r="AR317" s="10"/>
      <c r="AS317" s="10"/>
      <c r="AT317" s="10"/>
    </row>
    <row r="318" spans="1:46" ht="15" customHeight="1">
      <c r="A318" s="10"/>
      <c r="B318" s="32"/>
      <c r="C318" s="32"/>
      <c r="D318" s="82"/>
      <c r="E318" s="82"/>
      <c r="F318" s="32"/>
      <c r="G318" s="82"/>
      <c r="H318" s="82"/>
      <c r="J318" s="82"/>
      <c r="K318" s="82"/>
      <c r="L318" s="82"/>
      <c r="M318" s="82"/>
      <c r="N318" s="32"/>
      <c r="O318" s="20"/>
      <c r="P318" s="82"/>
      <c r="Q318" s="32"/>
      <c r="R318" s="32"/>
      <c r="S318" s="32"/>
      <c r="T318" s="32"/>
      <c r="U318" s="32"/>
      <c r="V318" s="10"/>
      <c r="W318" s="10"/>
      <c r="X318" s="10"/>
      <c r="Y318" s="10"/>
      <c r="Z318" s="10"/>
      <c r="AA318" s="10"/>
      <c r="AB318" s="10"/>
      <c r="AC318" s="10"/>
      <c r="AD318" s="10"/>
      <c r="AE318" s="10"/>
      <c r="AF318" s="10"/>
      <c r="AG318" s="10"/>
      <c r="AH318" s="10"/>
      <c r="AI318" s="10"/>
      <c r="AJ318" s="10"/>
      <c r="AK318" s="10"/>
      <c r="AL318" s="10"/>
      <c r="AM318" s="10"/>
      <c r="AN318" s="10"/>
      <c r="AO318" s="10"/>
      <c r="AP318" s="10"/>
      <c r="AQ318" s="10"/>
      <c r="AR318" s="10"/>
      <c r="AS318" s="10"/>
      <c r="AT318" s="10"/>
    </row>
    <row r="319" spans="1:46" ht="15" customHeight="1">
      <c r="A319" s="10"/>
      <c r="B319" s="32"/>
      <c r="C319" s="32"/>
      <c r="D319" s="82"/>
      <c r="E319" s="82"/>
      <c r="F319" s="32"/>
      <c r="G319" s="82"/>
      <c r="H319" s="82"/>
      <c r="J319" s="82"/>
      <c r="K319" s="82"/>
      <c r="L319" s="82"/>
      <c r="M319" s="82"/>
      <c r="N319" s="32"/>
      <c r="O319" s="20"/>
      <c r="P319" s="82"/>
      <c r="Q319" s="32"/>
      <c r="R319" s="32"/>
      <c r="S319" s="32"/>
      <c r="T319" s="32"/>
      <c r="U319" s="32"/>
      <c r="V319" s="10"/>
      <c r="W319" s="10"/>
      <c r="X319" s="10"/>
      <c r="Y319" s="10"/>
      <c r="Z319" s="10"/>
      <c r="AA319" s="10"/>
      <c r="AB319" s="10"/>
      <c r="AC319" s="10"/>
      <c r="AD319" s="10"/>
      <c r="AE319" s="10"/>
      <c r="AF319" s="10"/>
      <c r="AG319" s="10"/>
      <c r="AH319" s="10"/>
      <c r="AI319" s="10"/>
      <c r="AJ319" s="10"/>
      <c r="AK319" s="10"/>
      <c r="AL319" s="10"/>
      <c r="AM319" s="10"/>
      <c r="AN319" s="10"/>
      <c r="AO319" s="10"/>
      <c r="AP319" s="10"/>
      <c r="AQ319" s="10"/>
      <c r="AR319" s="10"/>
      <c r="AS319" s="10"/>
      <c r="AT319" s="10"/>
    </row>
    <row r="320" spans="1:46" ht="15" customHeight="1">
      <c r="A320" s="10"/>
      <c r="B320" s="32"/>
      <c r="C320" s="32"/>
      <c r="D320" s="82"/>
      <c r="E320" s="82"/>
      <c r="F320" s="32"/>
      <c r="G320" s="82"/>
      <c r="H320" s="82"/>
      <c r="J320" s="82"/>
      <c r="K320" s="82"/>
      <c r="L320" s="82"/>
      <c r="M320" s="82"/>
      <c r="N320" s="32"/>
      <c r="O320" s="20"/>
      <c r="P320" s="82"/>
      <c r="Q320" s="32"/>
      <c r="R320" s="32"/>
      <c r="S320" s="32"/>
      <c r="T320" s="32"/>
      <c r="U320" s="32"/>
      <c r="V320" s="10"/>
      <c r="W320" s="10"/>
      <c r="X320" s="10"/>
      <c r="Y320" s="10"/>
      <c r="Z320" s="10"/>
      <c r="AA320" s="10"/>
      <c r="AB320" s="10"/>
      <c r="AC320" s="10"/>
      <c r="AD320" s="10"/>
      <c r="AE320" s="10"/>
      <c r="AF320" s="10"/>
      <c r="AG320" s="10"/>
      <c r="AH320" s="10"/>
      <c r="AI320" s="10"/>
      <c r="AJ320" s="10"/>
      <c r="AK320" s="10"/>
      <c r="AL320" s="10"/>
      <c r="AM320" s="10"/>
      <c r="AN320" s="10"/>
      <c r="AO320" s="10"/>
      <c r="AP320" s="10"/>
      <c r="AQ320" s="10"/>
      <c r="AR320" s="10"/>
      <c r="AS320" s="10"/>
      <c r="AT320" s="10"/>
    </row>
    <row r="321" spans="1:46" ht="15" customHeight="1">
      <c r="A321" s="10"/>
      <c r="B321" s="32"/>
      <c r="C321" s="32"/>
      <c r="D321" s="82"/>
      <c r="E321" s="82"/>
      <c r="F321" s="32"/>
      <c r="G321" s="82"/>
      <c r="H321" s="82"/>
      <c r="J321" s="82"/>
      <c r="K321" s="82"/>
      <c r="L321" s="82"/>
      <c r="M321" s="82"/>
      <c r="N321" s="32"/>
      <c r="O321" s="20"/>
      <c r="P321" s="82"/>
      <c r="Q321" s="32"/>
      <c r="R321" s="32"/>
      <c r="S321" s="32"/>
      <c r="T321" s="32"/>
      <c r="U321" s="32"/>
      <c r="V321" s="10"/>
      <c r="W321" s="10"/>
      <c r="X321" s="10"/>
      <c r="Y321" s="10"/>
      <c r="Z321" s="10"/>
      <c r="AA321" s="10"/>
      <c r="AB321" s="10"/>
      <c r="AC321" s="10"/>
      <c r="AD321" s="10"/>
      <c r="AE321" s="10"/>
      <c r="AF321" s="10"/>
      <c r="AG321" s="10"/>
      <c r="AH321" s="10"/>
      <c r="AI321" s="10"/>
      <c r="AJ321" s="10"/>
      <c r="AK321" s="10"/>
      <c r="AL321" s="10"/>
      <c r="AM321" s="10"/>
      <c r="AN321" s="10"/>
      <c r="AO321" s="10"/>
      <c r="AP321" s="10"/>
      <c r="AQ321" s="10"/>
      <c r="AR321" s="10"/>
      <c r="AS321" s="10"/>
      <c r="AT321" s="10"/>
    </row>
    <row r="322" spans="1:46" ht="15" customHeight="1">
      <c r="A322" s="10"/>
      <c r="B322" s="32"/>
      <c r="C322" s="32"/>
      <c r="D322" s="82"/>
      <c r="E322" s="82"/>
      <c r="F322" s="32"/>
      <c r="G322" s="82"/>
      <c r="H322" s="82"/>
      <c r="J322" s="82"/>
      <c r="K322" s="82"/>
      <c r="L322" s="82"/>
      <c r="M322" s="82"/>
      <c r="N322" s="32"/>
      <c r="O322" s="20"/>
      <c r="P322" s="82"/>
      <c r="Q322" s="32"/>
      <c r="R322" s="32"/>
      <c r="S322" s="32"/>
      <c r="T322" s="32"/>
      <c r="U322" s="32"/>
      <c r="V322" s="10"/>
      <c r="W322" s="10"/>
      <c r="X322" s="10"/>
      <c r="Y322" s="10"/>
      <c r="Z322" s="10"/>
      <c r="AA322" s="10"/>
      <c r="AB322" s="10"/>
      <c r="AC322" s="10"/>
      <c r="AD322" s="10"/>
      <c r="AE322" s="10"/>
      <c r="AF322" s="10"/>
      <c r="AG322" s="10"/>
      <c r="AH322" s="10"/>
      <c r="AI322" s="10"/>
      <c r="AJ322" s="10"/>
      <c r="AK322" s="10"/>
      <c r="AL322" s="10"/>
      <c r="AM322" s="10"/>
      <c r="AN322" s="10"/>
      <c r="AO322" s="10"/>
      <c r="AP322" s="10"/>
      <c r="AQ322" s="10"/>
      <c r="AR322" s="10"/>
      <c r="AS322" s="10"/>
      <c r="AT322" s="10"/>
    </row>
    <row r="323" spans="1:46" ht="15" customHeight="1">
      <c r="A323" s="10"/>
      <c r="B323" s="32"/>
      <c r="C323" s="32"/>
      <c r="D323" s="82"/>
      <c r="E323" s="82"/>
      <c r="F323" s="32"/>
      <c r="G323" s="82"/>
      <c r="H323" s="82"/>
      <c r="J323" s="82"/>
      <c r="K323" s="82"/>
      <c r="L323" s="82"/>
      <c r="M323" s="82"/>
      <c r="N323" s="32"/>
      <c r="O323" s="20"/>
      <c r="P323" s="82"/>
      <c r="Q323" s="32"/>
      <c r="R323" s="32"/>
      <c r="S323" s="32"/>
      <c r="T323" s="32"/>
      <c r="U323" s="32"/>
      <c r="V323" s="10"/>
      <c r="W323" s="10"/>
      <c r="X323" s="10"/>
      <c r="Y323" s="10"/>
      <c r="Z323" s="10"/>
      <c r="AA323" s="10"/>
      <c r="AB323" s="10"/>
      <c r="AC323" s="10"/>
      <c r="AD323" s="10"/>
      <c r="AE323" s="10"/>
      <c r="AF323" s="10"/>
      <c r="AG323" s="10"/>
      <c r="AH323" s="10"/>
      <c r="AI323" s="10"/>
      <c r="AJ323" s="10"/>
      <c r="AK323" s="10"/>
      <c r="AL323" s="10"/>
      <c r="AM323" s="10"/>
      <c r="AN323" s="10"/>
      <c r="AO323" s="10"/>
      <c r="AP323" s="10"/>
      <c r="AQ323" s="10"/>
      <c r="AR323" s="10"/>
      <c r="AS323" s="10"/>
      <c r="AT323" s="10"/>
    </row>
    <row r="324" spans="1:46" ht="15" customHeight="1">
      <c r="A324" s="10"/>
      <c r="B324" s="32"/>
      <c r="C324" s="32"/>
      <c r="D324" s="82"/>
      <c r="E324" s="82"/>
      <c r="F324" s="32"/>
      <c r="G324" s="82"/>
      <c r="H324" s="82"/>
      <c r="J324" s="82"/>
      <c r="K324" s="82"/>
      <c r="L324" s="82"/>
      <c r="M324" s="82"/>
      <c r="N324" s="32"/>
      <c r="O324" s="20"/>
      <c r="P324" s="82"/>
      <c r="Q324" s="32"/>
      <c r="R324" s="32"/>
      <c r="S324" s="32"/>
      <c r="T324" s="32"/>
      <c r="U324" s="32"/>
      <c r="V324" s="10"/>
      <c r="W324" s="10"/>
      <c r="X324" s="10"/>
      <c r="Y324" s="10"/>
      <c r="Z324" s="10"/>
      <c r="AA324" s="10"/>
      <c r="AB324" s="10"/>
      <c r="AC324" s="10"/>
      <c r="AD324" s="10"/>
      <c r="AE324" s="10"/>
      <c r="AF324" s="10"/>
      <c r="AG324" s="10"/>
      <c r="AH324" s="10"/>
      <c r="AI324" s="10"/>
      <c r="AJ324" s="10"/>
      <c r="AK324" s="10"/>
      <c r="AL324" s="10"/>
      <c r="AM324" s="10"/>
      <c r="AN324" s="10"/>
      <c r="AO324" s="10"/>
      <c r="AP324" s="10"/>
      <c r="AQ324" s="10"/>
      <c r="AR324" s="10"/>
      <c r="AS324" s="10"/>
      <c r="AT324" s="10"/>
    </row>
    <row r="325" spans="1:46" ht="15" customHeight="1">
      <c r="A325" s="10"/>
      <c r="B325" s="32"/>
      <c r="C325" s="32"/>
      <c r="D325" s="82"/>
      <c r="E325" s="82"/>
      <c r="F325" s="32"/>
      <c r="G325" s="82"/>
      <c r="H325" s="82"/>
      <c r="J325" s="82"/>
      <c r="K325" s="82"/>
      <c r="L325" s="82"/>
      <c r="M325" s="82"/>
      <c r="N325" s="32"/>
      <c r="O325" s="20"/>
      <c r="P325" s="82"/>
      <c r="Q325" s="32"/>
      <c r="R325" s="32"/>
      <c r="S325" s="32"/>
      <c r="T325" s="32"/>
      <c r="U325" s="32"/>
      <c r="V325" s="10"/>
      <c r="W325" s="10"/>
      <c r="X325" s="10"/>
      <c r="Y325" s="10"/>
      <c r="Z325" s="10"/>
      <c r="AA325" s="10"/>
      <c r="AB325" s="10"/>
      <c r="AC325" s="10"/>
      <c r="AD325" s="10"/>
      <c r="AE325" s="10"/>
      <c r="AF325" s="10"/>
      <c r="AG325" s="10"/>
      <c r="AH325" s="10"/>
      <c r="AI325" s="10"/>
      <c r="AJ325" s="10"/>
      <c r="AK325" s="10"/>
      <c r="AL325" s="10"/>
      <c r="AM325" s="10"/>
      <c r="AN325" s="10"/>
      <c r="AO325" s="10"/>
      <c r="AP325" s="10"/>
      <c r="AQ325" s="10"/>
      <c r="AR325" s="10"/>
      <c r="AS325" s="10"/>
      <c r="AT325" s="10"/>
    </row>
    <row r="326" spans="1:46" ht="15" customHeight="1">
      <c r="A326" s="10"/>
      <c r="B326" s="32"/>
      <c r="C326" s="32"/>
      <c r="D326" s="82"/>
      <c r="E326" s="82"/>
      <c r="F326" s="32"/>
      <c r="G326" s="82"/>
      <c r="H326" s="82"/>
      <c r="J326" s="82"/>
      <c r="K326" s="82"/>
      <c r="L326" s="82"/>
      <c r="M326" s="82"/>
      <c r="N326" s="32"/>
      <c r="O326" s="20"/>
      <c r="P326" s="82"/>
      <c r="Q326" s="32"/>
      <c r="R326" s="32"/>
      <c r="S326" s="32"/>
      <c r="T326" s="32"/>
      <c r="U326" s="32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  <c r="AP326" s="10"/>
      <c r="AQ326" s="10"/>
      <c r="AR326" s="10"/>
      <c r="AS326" s="10"/>
      <c r="AT326" s="10"/>
    </row>
    <row r="327" spans="1:46" ht="15" customHeight="1">
      <c r="A327" s="10"/>
      <c r="B327" s="32"/>
      <c r="C327" s="32"/>
      <c r="D327" s="82"/>
      <c r="E327" s="82"/>
      <c r="F327" s="32"/>
      <c r="G327" s="82"/>
      <c r="H327" s="82"/>
      <c r="J327" s="82"/>
      <c r="K327" s="82"/>
      <c r="L327" s="82"/>
      <c r="M327" s="82"/>
      <c r="N327" s="32"/>
      <c r="O327" s="20"/>
      <c r="P327" s="82"/>
      <c r="Q327" s="32"/>
      <c r="R327" s="32"/>
      <c r="S327" s="32"/>
      <c r="T327" s="32"/>
      <c r="U327" s="32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  <c r="AP327" s="10"/>
      <c r="AQ327" s="10"/>
      <c r="AR327" s="10"/>
      <c r="AS327" s="10"/>
      <c r="AT327" s="10"/>
    </row>
    <row r="328" spans="1:46" ht="15" customHeight="1">
      <c r="A328" s="10"/>
      <c r="B328" s="32"/>
      <c r="C328" s="32"/>
      <c r="D328" s="82"/>
      <c r="E328" s="82"/>
      <c r="F328" s="32"/>
      <c r="G328" s="82"/>
      <c r="H328" s="82"/>
      <c r="J328" s="82"/>
      <c r="K328" s="82"/>
      <c r="L328" s="82"/>
      <c r="M328" s="82"/>
      <c r="N328" s="32"/>
      <c r="O328" s="20"/>
      <c r="P328" s="82"/>
      <c r="Q328" s="32"/>
      <c r="R328" s="32"/>
      <c r="S328" s="32"/>
      <c r="T328" s="32"/>
      <c r="U328" s="32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  <c r="AP328" s="10"/>
      <c r="AQ328" s="10"/>
      <c r="AR328" s="10"/>
      <c r="AS328" s="10"/>
      <c r="AT328" s="10"/>
    </row>
    <row r="329" spans="1:46" ht="15" customHeight="1">
      <c r="A329" s="10"/>
      <c r="B329" s="32"/>
      <c r="C329" s="32"/>
      <c r="D329" s="82"/>
      <c r="E329" s="82"/>
      <c r="F329" s="32"/>
      <c r="G329" s="82"/>
      <c r="H329" s="82"/>
      <c r="J329" s="82"/>
      <c r="K329" s="82"/>
      <c r="L329" s="82"/>
      <c r="M329" s="82"/>
      <c r="N329" s="32"/>
      <c r="O329" s="20"/>
      <c r="P329" s="82"/>
      <c r="Q329" s="32"/>
      <c r="R329" s="32"/>
      <c r="S329" s="32"/>
      <c r="T329" s="32"/>
      <c r="U329" s="32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  <c r="AP329" s="10"/>
      <c r="AQ329" s="10"/>
      <c r="AR329" s="10"/>
      <c r="AS329" s="10"/>
      <c r="AT329" s="10"/>
    </row>
    <row r="330" spans="1:46" ht="15" customHeight="1">
      <c r="A330" s="10"/>
      <c r="B330" s="32"/>
      <c r="C330" s="32"/>
      <c r="D330" s="82"/>
      <c r="E330" s="82"/>
      <c r="F330" s="32"/>
      <c r="G330" s="82"/>
      <c r="H330" s="82"/>
      <c r="J330" s="82"/>
      <c r="K330" s="82"/>
      <c r="L330" s="82"/>
      <c r="M330" s="82"/>
      <c r="N330" s="32"/>
      <c r="O330" s="20"/>
      <c r="P330" s="82"/>
      <c r="Q330" s="32"/>
      <c r="R330" s="32"/>
      <c r="S330" s="32"/>
      <c r="T330" s="32"/>
      <c r="U330" s="32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  <c r="AP330" s="10"/>
      <c r="AQ330" s="10"/>
      <c r="AR330" s="10"/>
      <c r="AS330" s="10"/>
      <c r="AT330" s="10"/>
    </row>
    <row r="331" spans="1:46" ht="15" customHeight="1">
      <c r="A331" s="10"/>
      <c r="B331" s="32"/>
      <c r="C331" s="32"/>
      <c r="D331" s="82"/>
      <c r="E331" s="82"/>
      <c r="F331" s="32"/>
      <c r="G331" s="82"/>
      <c r="H331" s="82"/>
      <c r="J331" s="82"/>
      <c r="K331" s="82"/>
      <c r="L331" s="82"/>
      <c r="M331" s="82"/>
      <c r="N331" s="32"/>
      <c r="O331" s="20"/>
      <c r="P331" s="82"/>
      <c r="Q331" s="32"/>
      <c r="R331" s="32"/>
      <c r="S331" s="32"/>
      <c r="T331" s="32"/>
      <c r="U331" s="32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  <c r="AP331" s="10"/>
      <c r="AQ331" s="10"/>
      <c r="AR331" s="10"/>
      <c r="AS331" s="10"/>
      <c r="AT331" s="10"/>
    </row>
    <row r="332" spans="1:46" ht="15" customHeight="1">
      <c r="A332" s="10"/>
      <c r="B332" s="32"/>
      <c r="C332" s="32"/>
      <c r="D332" s="82"/>
      <c r="E332" s="82"/>
      <c r="F332" s="32"/>
      <c r="G332" s="82"/>
      <c r="H332" s="82"/>
      <c r="J332" s="82"/>
      <c r="K332" s="82"/>
      <c r="L332" s="82"/>
      <c r="M332" s="82"/>
      <c r="N332" s="32"/>
      <c r="O332" s="20"/>
      <c r="P332" s="82"/>
      <c r="Q332" s="32"/>
      <c r="R332" s="32"/>
      <c r="S332" s="32"/>
      <c r="T332" s="32"/>
      <c r="U332" s="32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  <c r="AP332" s="10"/>
      <c r="AQ332" s="10"/>
      <c r="AR332" s="10"/>
      <c r="AS332" s="10"/>
      <c r="AT332" s="10"/>
    </row>
    <row r="333" spans="1:46" ht="15" customHeight="1">
      <c r="A333" s="10"/>
      <c r="B333" s="32"/>
      <c r="C333" s="32"/>
      <c r="D333" s="82"/>
      <c r="E333" s="82"/>
      <c r="F333" s="32"/>
      <c r="G333" s="82"/>
      <c r="H333" s="82"/>
      <c r="J333" s="82"/>
      <c r="K333" s="82"/>
      <c r="L333" s="82"/>
      <c r="M333" s="82"/>
      <c r="N333" s="32"/>
      <c r="O333" s="20"/>
      <c r="P333" s="82"/>
      <c r="Q333" s="32"/>
      <c r="R333" s="32"/>
      <c r="S333" s="32"/>
      <c r="T333" s="32"/>
      <c r="U333" s="32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  <c r="AP333" s="10"/>
      <c r="AQ333" s="10"/>
      <c r="AR333" s="10"/>
      <c r="AS333" s="10"/>
      <c r="AT333" s="10"/>
    </row>
    <row r="334" spans="1:46" ht="15" customHeight="1">
      <c r="A334" s="10"/>
      <c r="B334" s="32"/>
      <c r="C334" s="32"/>
      <c r="D334" s="82"/>
      <c r="E334" s="82"/>
      <c r="F334" s="32"/>
      <c r="G334" s="82"/>
      <c r="H334" s="82"/>
      <c r="J334" s="82"/>
      <c r="K334" s="82"/>
      <c r="L334" s="82"/>
      <c r="M334" s="82"/>
      <c r="N334" s="32"/>
      <c r="O334" s="20"/>
      <c r="P334" s="82"/>
      <c r="Q334" s="32"/>
      <c r="R334" s="32"/>
      <c r="S334" s="32"/>
      <c r="T334" s="32"/>
      <c r="U334" s="32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  <c r="AP334" s="10"/>
      <c r="AQ334" s="10"/>
      <c r="AR334" s="10"/>
      <c r="AS334" s="10"/>
      <c r="AT334" s="10"/>
    </row>
    <row r="335" spans="1:46" ht="15" customHeight="1">
      <c r="A335" s="10"/>
      <c r="B335" s="32"/>
      <c r="C335" s="32"/>
      <c r="D335" s="82"/>
      <c r="E335" s="82"/>
      <c r="F335" s="32"/>
      <c r="G335" s="82"/>
      <c r="H335" s="82"/>
      <c r="J335" s="82"/>
      <c r="K335" s="82"/>
      <c r="L335" s="82"/>
      <c r="M335" s="82"/>
      <c r="N335" s="32"/>
      <c r="O335" s="20"/>
      <c r="P335" s="82"/>
      <c r="Q335" s="32"/>
      <c r="R335" s="32"/>
      <c r="S335" s="32"/>
      <c r="T335" s="32"/>
      <c r="U335" s="32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  <c r="AP335" s="10"/>
      <c r="AQ335" s="10"/>
      <c r="AR335" s="10"/>
      <c r="AS335" s="10"/>
      <c r="AT335" s="10"/>
    </row>
    <row r="336" spans="1:46" ht="15" customHeight="1">
      <c r="A336" s="10"/>
      <c r="B336" s="32"/>
      <c r="C336" s="32"/>
      <c r="D336" s="82"/>
      <c r="E336" s="82"/>
      <c r="F336" s="32"/>
      <c r="G336" s="82"/>
      <c r="H336" s="82"/>
      <c r="J336" s="82"/>
      <c r="K336" s="82"/>
      <c r="L336" s="82"/>
      <c r="M336" s="82"/>
      <c r="N336" s="32"/>
      <c r="O336" s="20"/>
      <c r="P336" s="82"/>
      <c r="Q336" s="32"/>
      <c r="R336" s="32"/>
      <c r="S336" s="32"/>
      <c r="T336" s="32"/>
      <c r="U336" s="32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  <c r="AP336" s="10"/>
      <c r="AQ336" s="10"/>
      <c r="AR336" s="10"/>
      <c r="AS336" s="10"/>
      <c r="AT336" s="10"/>
    </row>
    <row r="337" spans="1:46" ht="15" customHeight="1">
      <c r="A337" s="10"/>
      <c r="B337" s="32"/>
      <c r="C337" s="32"/>
      <c r="D337" s="82"/>
      <c r="E337" s="82"/>
      <c r="F337" s="32"/>
      <c r="G337" s="82"/>
      <c r="H337" s="82"/>
      <c r="J337" s="82"/>
      <c r="K337" s="82"/>
      <c r="L337" s="82"/>
      <c r="M337" s="82"/>
      <c r="N337" s="32"/>
      <c r="O337" s="20"/>
      <c r="P337" s="82"/>
      <c r="Q337" s="32"/>
      <c r="R337" s="32"/>
      <c r="S337" s="32"/>
      <c r="T337" s="32"/>
      <c r="U337" s="32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  <c r="AP337" s="10"/>
      <c r="AQ337" s="10"/>
      <c r="AR337" s="10"/>
      <c r="AS337" s="10"/>
      <c r="AT337" s="10"/>
    </row>
    <row r="338" spans="1:46" ht="15" customHeight="1">
      <c r="A338" s="10"/>
      <c r="B338" s="32"/>
      <c r="C338" s="32"/>
      <c r="D338" s="82"/>
      <c r="E338" s="82"/>
      <c r="F338" s="32"/>
      <c r="G338" s="82"/>
      <c r="H338" s="82"/>
      <c r="J338" s="82"/>
      <c r="K338" s="82"/>
      <c r="L338" s="82"/>
      <c r="M338" s="82"/>
      <c r="N338" s="32"/>
      <c r="O338" s="20"/>
      <c r="P338" s="82"/>
      <c r="Q338" s="32"/>
      <c r="R338" s="32"/>
      <c r="S338" s="32"/>
      <c r="T338" s="32"/>
      <c r="U338" s="32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  <c r="AP338" s="10"/>
      <c r="AQ338" s="10"/>
      <c r="AR338" s="10"/>
      <c r="AS338" s="10"/>
      <c r="AT338" s="10"/>
    </row>
    <row r="339" spans="1:46" ht="15" customHeight="1">
      <c r="A339" s="10"/>
      <c r="B339" s="32"/>
      <c r="C339" s="32"/>
      <c r="D339" s="82"/>
      <c r="E339" s="82"/>
      <c r="F339" s="32"/>
      <c r="G339" s="82"/>
      <c r="H339" s="82"/>
      <c r="J339" s="82"/>
      <c r="K339" s="82"/>
      <c r="L339" s="82"/>
      <c r="M339" s="82"/>
      <c r="N339" s="32"/>
      <c r="O339" s="20"/>
      <c r="P339" s="82"/>
      <c r="Q339" s="32"/>
      <c r="R339" s="32"/>
      <c r="S339" s="32"/>
      <c r="T339" s="32"/>
      <c r="U339" s="32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  <c r="AP339" s="10"/>
      <c r="AQ339" s="10"/>
      <c r="AR339" s="10"/>
      <c r="AS339" s="10"/>
      <c r="AT339" s="10"/>
    </row>
    <row r="340" spans="1:46" ht="15" customHeight="1">
      <c r="A340" s="10"/>
      <c r="B340" s="32"/>
      <c r="C340" s="32"/>
      <c r="D340" s="82"/>
      <c r="E340" s="82"/>
      <c r="F340" s="32"/>
      <c r="G340" s="82"/>
      <c r="H340" s="82"/>
      <c r="J340" s="82"/>
      <c r="K340" s="82"/>
      <c r="L340" s="82"/>
      <c r="M340" s="82"/>
      <c r="N340" s="32"/>
      <c r="O340" s="20"/>
      <c r="P340" s="82"/>
      <c r="Q340" s="32"/>
      <c r="R340" s="32"/>
      <c r="S340" s="32"/>
      <c r="T340" s="32"/>
      <c r="U340" s="32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  <c r="AP340" s="10"/>
      <c r="AQ340" s="10"/>
      <c r="AR340" s="10"/>
      <c r="AS340" s="10"/>
      <c r="AT340" s="10"/>
    </row>
    <row r="341" spans="1:46" ht="15" customHeight="1">
      <c r="A341" s="10"/>
      <c r="B341" s="32"/>
      <c r="C341" s="32"/>
      <c r="D341" s="82"/>
      <c r="E341" s="82"/>
      <c r="F341" s="32"/>
      <c r="G341" s="82"/>
      <c r="H341" s="82"/>
      <c r="J341" s="82"/>
      <c r="K341" s="82"/>
      <c r="L341" s="82"/>
      <c r="M341" s="82"/>
      <c r="N341" s="32"/>
      <c r="O341" s="20"/>
      <c r="P341" s="82"/>
      <c r="Q341" s="32"/>
      <c r="R341" s="32"/>
      <c r="S341" s="32"/>
      <c r="T341" s="32"/>
      <c r="U341" s="32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  <c r="AP341" s="10"/>
      <c r="AQ341" s="10"/>
      <c r="AR341" s="10"/>
      <c r="AS341" s="10"/>
      <c r="AT341" s="10"/>
    </row>
    <row r="342" spans="1:46" ht="15" customHeight="1">
      <c r="A342" s="10"/>
      <c r="B342" s="32"/>
      <c r="C342" s="32"/>
      <c r="D342" s="82"/>
      <c r="E342" s="82"/>
      <c r="F342" s="32"/>
      <c r="G342" s="82"/>
      <c r="H342" s="82"/>
      <c r="J342" s="82"/>
      <c r="K342" s="82"/>
      <c r="L342" s="82"/>
      <c r="M342" s="82"/>
      <c r="N342" s="32"/>
      <c r="O342" s="20"/>
      <c r="P342" s="82"/>
      <c r="Q342" s="32"/>
      <c r="R342" s="32"/>
      <c r="S342" s="32"/>
      <c r="T342" s="32"/>
      <c r="U342" s="32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  <c r="AP342" s="10"/>
      <c r="AQ342" s="10"/>
      <c r="AR342" s="10"/>
      <c r="AS342" s="10"/>
      <c r="AT342" s="10"/>
    </row>
    <row r="343" spans="1:46" ht="15" customHeight="1">
      <c r="A343" s="10"/>
      <c r="B343" s="32"/>
      <c r="C343" s="32"/>
      <c r="D343" s="82"/>
      <c r="E343" s="82"/>
      <c r="F343" s="32"/>
      <c r="G343" s="82"/>
      <c r="H343" s="82"/>
      <c r="J343" s="82"/>
      <c r="K343" s="82"/>
      <c r="L343" s="82"/>
      <c r="M343" s="82"/>
      <c r="N343" s="32"/>
      <c r="O343" s="20"/>
      <c r="P343" s="82"/>
      <c r="Q343" s="32"/>
      <c r="R343" s="32"/>
      <c r="S343" s="32"/>
      <c r="T343" s="32"/>
      <c r="U343" s="32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  <c r="AP343" s="10"/>
      <c r="AQ343" s="10"/>
      <c r="AR343" s="10"/>
      <c r="AS343" s="10"/>
      <c r="AT343" s="10"/>
    </row>
    <row r="344" spans="1:46" ht="15" customHeight="1">
      <c r="A344" s="10"/>
      <c r="B344" s="32"/>
      <c r="C344" s="32"/>
      <c r="D344" s="82"/>
      <c r="E344" s="82"/>
      <c r="F344" s="32"/>
      <c r="G344" s="82"/>
      <c r="H344" s="82"/>
      <c r="J344" s="82"/>
      <c r="K344" s="82"/>
      <c r="L344" s="82"/>
      <c r="M344" s="82"/>
      <c r="N344" s="32"/>
      <c r="O344" s="20"/>
      <c r="P344" s="82"/>
      <c r="Q344" s="32"/>
      <c r="R344" s="32"/>
      <c r="S344" s="32"/>
      <c r="T344" s="32"/>
      <c r="U344" s="32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  <c r="AP344" s="10"/>
      <c r="AQ344" s="10"/>
      <c r="AR344" s="10"/>
      <c r="AS344" s="10"/>
      <c r="AT344" s="10"/>
    </row>
    <row r="345" spans="1:46" ht="15" customHeight="1">
      <c r="A345" s="10"/>
      <c r="B345" s="32"/>
      <c r="C345" s="32"/>
      <c r="D345" s="82"/>
      <c r="E345" s="82"/>
      <c r="F345" s="32"/>
      <c r="G345" s="82"/>
      <c r="H345" s="82"/>
      <c r="J345" s="82"/>
      <c r="K345" s="82"/>
      <c r="L345" s="82"/>
      <c r="M345" s="82"/>
      <c r="N345" s="32"/>
      <c r="O345" s="20"/>
      <c r="P345" s="82"/>
      <c r="Q345" s="32"/>
      <c r="R345" s="32"/>
      <c r="S345" s="32"/>
      <c r="T345" s="32"/>
      <c r="U345" s="32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  <c r="AP345" s="10"/>
      <c r="AQ345" s="10"/>
      <c r="AR345" s="10"/>
      <c r="AS345" s="10"/>
      <c r="AT345" s="10"/>
    </row>
    <row r="346" spans="1:46" ht="15" customHeight="1">
      <c r="A346" s="10"/>
      <c r="B346" s="32"/>
      <c r="C346" s="32"/>
      <c r="D346" s="82"/>
      <c r="E346" s="82"/>
      <c r="F346" s="32"/>
      <c r="G346" s="82"/>
      <c r="H346" s="82"/>
      <c r="J346" s="82"/>
      <c r="K346" s="82"/>
      <c r="L346" s="82"/>
      <c r="M346" s="82"/>
      <c r="N346" s="32"/>
      <c r="O346" s="20"/>
      <c r="P346" s="82"/>
      <c r="Q346" s="32"/>
      <c r="R346" s="32"/>
      <c r="S346" s="32"/>
      <c r="T346" s="32"/>
      <c r="U346" s="32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  <c r="AP346" s="10"/>
      <c r="AQ346" s="10"/>
      <c r="AR346" s="10"/>
      <c r="AS346" s="10"/>
      <c r="AT346" s="10"/>
    </row>
    <row r="347" spans="1:46" ht="15" customHeight="1">
      <c r="A347" s="10"/>
      <c r="B347" s="32"/>
      <c r="C347" s="32"/>
      <c r="D347" s="82"/>
      <c r="E347" s="82"/>
      <c r="F347" s="32"/>
      <c r="G347" s="82"/>
      <c r="H347" s="82"/>
      <c r="J347" s="82"/>
      <c r="K347" s="82"/>
      <c r="L347" s="82"/>
      <c r="M347" s="82"/>
      <c r="N347" s="32"/>
      <c r="O347" s="20"/>
      <c r="P347" s="82"/>
      <c r="Q347" s="32"/>
      <c r="R347" s="32"/>
      <c r="S347" s="32"/>
      <c r="T347" s="32"/>
      <c r="U347" s="32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  <c r="AP347" s="10"/>
      <c r="AQ347" s="10"/>
      <c r="AR347" s="10"/>
      <c r="AS347" s="10"/>
      <c r="AT347" s="10"/>
    </row>
    <row r="348" spans="1:46" ht="15" customHeight="1">
      <c r="A348" s="10"/>
      <c r="B348" s="32"/>
      <c r="C348" s="32"/>
      <c r="D348" s="82"/>
      <c r="E348" s="82"/>
      <c r="F348" s="32"/>
      <c r="G348" s="82"/>
      <c r="H348" s="82"/>
      <c r="J348" s="82"/>
      <c r="K348" s="82"/>
      <c r="L348" s="82"/>
      <c r="M348" s="82"/>
      <c r="N348" s="32"/>
      <c r="O348" s="20"/>
      <c r="P348" s="82"/>
      <c r="Q348" s="32"/>
      <c r="R348" s="32"/>
      <c r="S348" s="32"/>
      <c r="T348" s="32"/>
      <c r="U348" s="32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  <c r="AP348" s="10"/>
      <c r="AQ348" s="10"/>
      <c r="AR348" s="10"/>
      <c r="AS348" s="10"/>
      <c r="AT348" s="10"/>
    </row>
    <row r="349" spans="1:46" ht="15" customHeight="1">
      <c r="A349" s="10"/>
      <c r="B349" s="32"/>
      <c r="C349" s="32"/>
      <c r="D349" s="82"/>
      <c r="E349" s="82"/>
      <c r="F349" s="32"/>
      <c r="G349" s="82"/>
      <c r="H349" s="82"/>
      <c r="J349" s="82"/>
      <c r="K349" s="82"/>
      <c r="L349" s="82"/>
      <c r="M349" s="82"/>
      <c r="N349" s="32"/>
      <c r="O349" s="20"/>
      <c r="P349" s="82"/>
      <c r="Q349" s="32"/>
      <c r="R349" s="32"/>
      <c r="S349" s="32"/>
      <c r="T349" s="32"/>
      <c r="U349" s="32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  <c r="AP349" s="10"/>
      <c r="AQ349" s="10"/>
      <c r="AR349" s="10"/>
      <c r="AS349" s="10"/>
      <c r="AT349" s="10"/>
    </row>
    <row r="350" spans="1:46" ht="15" customHeight="1">
      <c r="A350" s="10"/>
      <c r="B350" s="32"/>
      <c r="C350" s="32"/>
      <c r="D350" s="82"/>
      <c r="E350" s="82"/>
      <c r="F350" s="32"/>
      <c r="G350" s="82"/>
      <c r="H350" s="82"/>
      <c r="J350" s="82"/>
      <c r="K350" s="82"/>
      <c r="L350" s="82"/>
      <c r="M350" s="82"/>
      <c r="N350" s="32"/>
      <c r="O350" s="20"/>
      <c r="P350" s="82"/>
      <c r="Q350" s="32"/>
      <c r="R350" s="32"/>
      <c r="S350" s="32"/>
      <c r="T350" s="32"/>
      <c r="U350" s="32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  <c r="AP350" s="10"/>
      <c r="AQ350" s="10"/>
      <c r="AR350" s="10"/>
      <c r="AS350" s="10"/>
      <c r="AT350" s="10"/>
    </row>
    <row r="351" spans="1:46" ht="15" customHeight="1">
      <c r="A351" s="10"/>
      <c r="B351" s="32"/>
      <c r="C351" s="32"/>
      <c r="D351" s="82"/>
      <c r="E351" s="82"/>
      <c r="F351" s="32"/>
      <c r="G351" s="82"/>
      <c r="H351" s="82"/>
      <c r="J351" s="82"/>
      <c r="K351" s="82"/>
      <c r="L351" s="82"/>
      <c r="M351" s="82"/>
      <c r="N351" s="32"/>
      <c r="O351" s="20"/>
      <c r="P351" s="82"/>
      <c r="Q351" s="32"/>
      <c r="R351" s="32"/>
      <c r="S351" s="32"/>
      <c r="T351" s="32"/>
      <c r="U351" s="32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  <c r="AP351" s="10"/>
      <c r="AQ351" s="10"/>
      <c r="AR351" s="10"/>
      <c r="AS351" s="10"/>
      <c r="AT351" s="10"/>
    </row>
    <row r="352" spans="1:46" ht="15" customHeight="1">
      <c r="A352" s="10"/>
      <c r="B352" s="32"/>
      <c r="C352" s="32"/>
      <c r="D352" s="82"/>
      <c r="E352" s="82"/>
      <c r="F352" s="32"/>
      <c r="G352" s="82"/>
      <c r="H352" s="82"/>
      <c r="J352" s="82"/>
      <c r="K352" s="82"/>
      <c r="L352" s="82"/>
      <c r="M352" s="82"/>
      <c r="N352" s="32"/>
      <c r="O352" s="20"/>
      <c r="P352" s="82"/>
      <c r="Q352" s="32"/>
      <c r="R352" s="32"/>
      <c r="S352" s="32"/>
      <c r="T352" s="32"/>
      <c r="U352" s="32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  <c r="AP352" s="10"/>
      <c r="AQ352" s="10"/>
      <c r="AR352" s="10"/>
      <c r="AS352" s="10"/>
      <c r="AT352" s="10"/>
    </row>
    <row r="353" spans="1:46" ht="15" customHeight="1">
      <c r="A353" s="10"/>
      <c r="B353" s="32"/>
      <c r="C353" s="32"/>
      <c r="D353" s="82"/>
      <c r="E353" s="82"/>
      <c r="F353" s="32"/>
      <c r="G353" s="82"/>
      <c r="H353" s="82"/>
      <c r="J353" s="82"/>
      <c r="K353" s="82"/>
      <c r="L353" s="82"/>
      <c r="M353" s="82"/>
      <c r="N353" s="32"/>
      <c r="O353" s="20"/>
      <c r="P353" s="82"/>
      <c r="Q353" s="32"/>
      <c r="R353" s="32"/>
      <c r="S353" s="32"/>
      <c r="T353" s="32"/>
      <c r="U353" s="32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  <c r="AP353" s="10"/>
      <c r="AQ353" s="10"/>
      <c r="AR353" s="10"/>
      <c r="AS353" s="10"/>
      <c r="AT353" s="10"/>
    </row>
    <row r="354" spans="1:46" ht="15" customHeight="1">
      <c r="A354" s="10"/>
      <c r="B354" s="32"/>
      <c r="C354" s="32"/>
      <c r="D354" s="82"/>
      <c r="E354" s="82"/>
      <c r="F354" s="32"/>
      <c r="G354" s="82"/>
      <c r="H354" s="82"/>
      <c r="J354" s="82"/>
      <c r="K354" s="82"/>
      <c r="L354" s="82"/>
      <c r="M354" s="82"/>
      <c r="N354" s="32"/>
      <c r="O354" s="20"/>
      <c r="P354" s="82"/>
      <c r="Q354" s="32"/>
      <c r="R354" s="32"/>
      <c r="S354" s="32"/>
      <c r="T354" s="32"/>
      <c r="U354" s="32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  <c r="AP354" s="10"/>
      <c r="AQ354" s="10"/>
      <c r="AR354" s="10"/>
      <c r="AS354" s="10"/>
      <c r="AT354" s="10"/>
    </row>
    <row r="355" spans="1:46" ht="15" customHeight="1">
      <c r="A355" s="10"/>
      <c r="B355" s="32"/>
      <c r="C355" s="32"/>
      <c r="D355" s="82"/>
      <c r="E355" s="82"/>
      <c r="F355" s="32"/>
      <c r="G355" s="82"/>
      <c r="H355" s="82"/>
      <c r="J355" s="82"/>
      <c r="K355" s="82"/>
      <c r="L355" s="82"/>
      <c r="M355" s="82"/>
      <c r="N355" s="32"/>
      <c r="O355" s="20"/>
      <c r="P355" s="82"/>
      <c r="Q355" s="32"/>
      <c r="R355" s="32"/>
      <c r="S355" s="32"/>
      <c r="T355" s="32"/>
      <c r="U355" s="32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  <c r="AP355" s="10"/>
      <c r="AQ355" s="10"/>
      <c r="AR355" s="10"/>
      <c r="AS355" s="10"/>
      <c r="AT355" s="10"/>
    </row>
    <row r="356" spans="1:46" ht="15" customHeight="1">
      <c r="A356" s="10"/>
      <c r="B356" s="32"/>
      <c r="C356" s="32"/>
      <c r="D356" s="82"/>
      <c r="E356" s="82"/>
      <c r="F356" s="32"/>
      <c r="G356" s="82"/>
      <c r="H356" s="82"/>
      <c r="J356" s="82"/>
      <c r="K356" s="82"/>
      <c r="L356" s="82"/>
      <c r="M356" s="82"/>
      <c r="N356" s="32"/>
      <c r="O356" s="20"/>
      <c r="P356" s="82"/>
      <c r="Q356" s="32"/>
      <c r="R356" s="32"/>
      <c r="S356" s="32"/>
      <c r="T356" s="32"/>
      <c r="U356" s="32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  <c r="AP356" s="10"/>
      <c r="AQ356" s="10"/>
      <c r="AR356" s="10"/>
      <c r="AS356" s="10"/>
      <c r="AT356" s="10"/>
    </row>
    <row r="357" spans="1:46" ht="15" customHeight="1">
      <c r="A357" s="10"/>
      <c r="B357" s="32"/>
      <c r="C357" s="32"/>
      <c r="D357" s="82"/>
      <c r="E357" s="82"/>
      <c r="F357" s="32"/>
      <c r="G357" s="82"/>
      <c r="H357" s="82"/>
      <c r="J357" s="82"/>
      <c r="K357" s="82"/>
      <c r="L357" s="82"/>
      <c r="M357" s="82"/>
      <c r="N357" s="32"/>
      <c r="O357" s="20"/>
      <c r="P357" s="82"/>
      <c r="Q357" s="32"/>
      <c r="R357" s="32"/>
      <c r="S357" s="32"/>
      <c r="T357" s="32"/>
      <c r="U357" s="32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  <c r="AP357" s="10"/>
      <c r="AQ357" s="10"/>
      <c r="AR357" s="10"/>
      <c r="AS357" s="10"/>
      <c r="AT357" s="10"/>
    </row>
    <row r="358" spans="1:46" ht="15" customHeight="1">
      <c r="A358" s="10"/>
      <c r="B358" s="32"/>
      <c r="C358" s="32"/>
      <c r="D358" s="82"/>
      <c r="E358" s="82"/>
      <c r="F358" s="32"/>
      <c r="G358" s="82"/>
      <c r="H358" s="82"/>
      <c r="J358" s="82"/>
      <c r="K358" s="82"/>
      <c r="L358" s="82"/>
      <c r="M358" s="82"/>
      <c r="N358" s="32"/>
      <c r="O358" s="20"/>
      <c r="P358" s="82"/>
      <c r="Q358" s="32"/>
      <c r="R358" s="32"/>
      <c r="S358" s="32"/>
      <c r="T358" s="32"/>
      <c r="U358" s="32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  <c r="AP358" s="10"/>
      <c r="AQ358" s="10"/>
      <c r="AR358" s="10"/>
      <c r="AS358" s="10"/>
      <c r="AT358" s="10"/>
    </row>
    <row r="359" spans="1:46" ht="15" customHeight="1">
      <c r="A359" s="10"/>
      <c r="B359" s="32"/>
      <c r="C359" s="32"/>
      <c r="D359" s="82"/>
      <c r="E359" s="82"/>
      <c r="F359" s="32"/>
      <c r="G359" s="82"/>
      <c r="H359" s="82"/>
      <c r="J359" s="82"/>
      <c r="K359" s="82"/>
      <c r="L359" s="82"/>
      <c r="M359" s="82"/>
      <c r="N359" s="32"/>
      <c r="O359" s="20"/>
      <c r="P359" s="82"/>
      <c r="Q359" s="32"/>
      <c r="R359" s="32"/>
      <c r="S359" s="32"/>
      <c r="T359" s="32"/>
      <c r="U359" s="32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  <c r="AP359" s="10"/>
      <c r="AQ359" s="10"/>
      <c r="AR359" s="10"/>
      <c r="AS359" s="10"/>
      <c r="AT359" s="10"/>
    </row>
    <row r="360" spans="1:46" ht="15" customHeight="1">
      <c r="A360" s="10"/>
      <c r="B360" s="32"/>
      <c r="C360" s="32"/>
      <c r="D360" s="82"/>
      <c r="E360" s="82"/>
      <c r="F360" s="32"/>
      <c r="G360" s="82"/>
      <c r="H360" s="82"/>
      <c r="J360" s="82"/>
      <c r="K360" s="82"/>
      <c r="L360" s="82"/>
      <c r="M360" s="82"/>
      <c r="N360" s="32"/>
      <c r="O360" s="20"/>
      <c r="P360" s="82"/>
      <c r="Q360" s="32"/>
      <c r="R360" s="32"/>
      <c r="S360" s="32"/>
      <c r="T360" s="32"/>
      <c r="U360" s="32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  <c r="AP360" s="10"/>
      <c r="AQ360" s="10"/>
      <c r="AR360" s="10"/>
      <c r="AS360" s="10"/>
      <c r="AT360" s="10"/>
    </row>
    <row r="361" spans="1:46" ht="15" customHeight="1">
      <c r="A361" s="10"/>
      <c r="B361" s="32"/>
      <c r="C361" s="32"/>
      <c r="D361" s="82"/>
      <c r="E361" s="82"/>
      <c r="F361" s="32"/>
      <c r="G361" s="82"/>
      <c r="H361" s="82"/>
      <c r="J361" s="82"/>
      <c r="K361" s="82"/>
      <c r="L361" s="82"/>
      <c r="M361" s="82"/>
      <c r="N361" s="32"/>
      <c r="O361" s="20"/>
      <c r="P361" s="82"/>
      <c r="Q361" s="32"/>
      <c r="R361" s="32"/>
      <c r="S361" s="32"/>
      <c r="T361" s="32"/>
      <c r="U361" s="32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  <c r="AP361" s="10"/>
      <c r="AQ361" s="10"/>
      <c r="AR361" s="10"/>
      <c r="AS361" s="10"/>
      <c r="AT361" s="10"/>
    </row>
    <row r="362" spans="1:46" ht="15" customHeight="1">
      <c r="A362" s="10"/>
      <c r="B362" s="32"/>
      <c r="C362" s="32"/>
      <c r="D362" s="82"/>
      <c r="E362" s="82"/>
      <c r="F362" s="32"/>
      <c r="G362" s="82"/>
      <c r="H362" s="82"/>
      <c r="J362" s="82"/>
      <c r="K362" s="82"/>
      <c r="L362" s="82"/>
      <c r="M362" s="82"/>
      <c r="N362" s="32"/>
      <c r="O362" s="20"/>
      <c r="P362" s="82"/>
      <c r="Q362" s="32"/>
      <c r="R362" s="32"/>
      <c r="S362" s="32"/>
      <c r="T362" s="32"/>
      <c r="U362" s="32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  <c r="AP362" s="10"/>
      <c r="AQ362" s="10"/>
      <c r="AR362" s="10"/>
      <c r="AS362" s="10"/>
      <c r="AT362" s="10"/>
    </row>
    <row r="363" spans="1:46" ht="15" customHeight="1">
      <c r="A363" s="10"/>
      <c r="B363" s="32"/>
      <c r="C363" s="32"/>
      <c r="D363" s="82"/>
      <c r="E363" s="82"/>
      <c r="F363" s="32"/>
      <c r="G363" s="82"/>
      <c r="H363" s="82"/>
      <c r="J363" s="82"/>
      <c r="K363" s="82"/>
      <c r="L363" s="82"/>
      <c r="M363" s="82"/>
      <c r="N363" s="32"/>
      <c r="O363" s="20"/>
      <c r="P363" s="82"/>
      <c r="Q363" s="32"/>
      <c r="R363" s="32"/>
      <c r="S363" s="32"/>
      <c r="T363" s="32"/>
      <c r="U363" s="32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  <c r="AP363" s="10"/>
      <c r="AQ363" s="10"/>
      <c r="AR363" s="10"/>
      <c r="AS363" s="10"/>
      <c r="AT363" s="10"/>
    </row>
    <row r="364" spans="1:46" ht="15" customHeight="1">
      <c r="A364" s="10"/>
      <c r="B364" s="32"/>
      <c r="C364" s="32"/>
      <c r="D364" s="82"/>
      <c r="E364" s="82"/>
      <c r="F364" s="32"/>
      <c r="G364" s="82"/>
      <c r="H364" s="82"/>
      <c r="J364" s="82"/>
      <c r="K364" s="82"/>
      <c r="L364" s="82"/>
      <c r="M364" s="82"/>
      <c r="N364" s="32"/>
      <c r="O364" s="20"/>
      <c r="P364" s="82"/>
      <c r="Q364" s="32"/>
      <c r="R364" s="32"/>
      <c r="S364" s="32"/>
      <c r="T364" s="32"/>
      <c r="U364" s="32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  <c r="AP364" s="10"/>
      <c r="AQ364" s="10"/>
      <c r="AR364" s="10"/>
      <c r="AS364" s="10"/>
      <c r="AT364" s="10"/>
    </row>
    <row r="365" spans="1:46" ht="15" customHeight="1">
      <c r="A365" s="10"/>
      <c r="B365" s="32"/>
      <c r="C365" s="32"/>
      <c r="D365" s="82"/>
      <c r="E365" s="82"/>
      <c r="F365" s="32"/>
      <c r="G365" s="82"/>
      <c r="H365" s="82"/>
      <c r="J365" s="82"/>
      <c r="K365" s="82"/>
      <c r="L365" s="82"/>
      <c r="M365" s="82"/>
      <c r="N365" s="32"/>
      <c r="O365" s="20"/>
      <c r="P365" s="82"/>
      <c r="Q365" s="32"/>
      <c r="R365" s="32"/>
      <c r="S365" s="32"/>
      <c r="T365" s="32"/>
      <c r="U365" s="32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  <c r="AP365" s="10"/>
      <c r="AQ365" s="10"/>
      <c r="AR365" s="10"/>
      <c r="AS365" s="10"/>
      <c r="AT365" s="10"/>
    </row>
    <row r="366" spans="1:46" ht="15" customHeight="1">
      <c r="A366" s="10"/>
      <c r="B366" s="32"/>
      <c r="C366" s="32"/>
      <c r="D366" s="82"/>
      <c r="E366" s="82"/>
      <c r="F366" s="32"/>
      <c r="G366" s="82"/>
      <c r="H366" s="82"/>
      <c r="J366" s="82"/>
      <c r="K366" s="82"/>
      <c r="L366" s="82"/>
      <c r="M366" s="82"/>
      <c r="N366" s="32"/>
      <c r="O366" s="20"/>
      <c r="P366" s="82"/>
      <c r="Q366" s="32"/>
      <c r="R366" s="32"/>
      <c r="S366" s="32"/>
      <c r="T366" s="32"/>
      <c r="U366" s="32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  <c r="AP366" s="10"/>
      <c r="AQ366" s="10"/>
      <c r="AR366" s="10"/>
      <c r="AS366" s="10"/>
      <c r="AT366" s="10"/>
    </row>
    <row r="367" spans="1:46" ht="15" customHeight="1">
      <c r="A367" s="10"/>
      <c r="B367" s="32"/>
      <c r="C367" s="32"/>
      <c r="D367" s="82"/>
      <c r="E367" s="82"/>
      <c r="F367" s="32"/>
      <c r="G367" s="82"/>
      <c r="H367" s="82"/>
      <c r="J367" s="82"/>
      <c r="K367" s="82"/>
      <c r="L367" s="82"/>
      <c r="M367" s="82"/>
      <c r="N367" s="32"/>
      <c r="O367" s="20"/>
      <c r="P367" s="82"/>
      <c r="Q367" s="32"/>
      <c r="R367" s="32"/>
      <c r="S367" s="32"/>
      <c r="T367" s="32"/>
      <c r="U367" s="32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  <c r="AP367" s="10"/>
      <c r="AQ367" s="10"/>
      <c r="AR367" s="10"/>
      <c r="AS367" s="10"/>
      <c r="AT367" s="10"/>
    </row>
    <row r="368" spans="1:46" ht="15" customHeight="1">
      <c r="A368" s="10"/>
      <c r="B368" s="32"/>
      <c r="C368" s="32"/>
      <c r="D368" s="82"/>
      <c r="E368" s="82"/>
      <c r="F368" s="32"/>
      <c r="G368" s="82"/>
      <c r="H368" s="82"/>
      <c r="J368" s="82"/>
      <c r="K368" s="82"/>
      <c r="L368" s="82"/>
      <c r="M368" s="82"/>
      <c r="N368" s="32"/>
      <c r="O368" s="20"/>
      <c r="P368" s="82"/>
      <c r="Q368" s="32"/>
      <c r="R368" s="32"/>
      <c r="S368" s="32"/>
      <c r="T368" s="32"/>
      <c r="U368" s="32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  <c r="AP368" s="10"/>
      <c r="AQ368" s="10"/>
      <c r="AR368" s="10"/>
      <c r="AS368" s="10"/>
      <c r="AT368" s="10"/>
    </row>
    <row r="369" spans="1:46" ht="15" customHeight="1">
      <c r="A369" s="10"/>
      <c r="B369" s="32"/>
      <c r="C369" s="32"/>
      <c r="D369" s="82"/>
      <c r="E369" s="82"/>
      <c r="F369" s="32"/>
      <c r="G369" s="82"/>
      <c r="H369" s="82"/>
      <c r="J369" s="82"/>
      <c r="K369" s="82"/>
      <c r="L369" s="82"/>
      <c r="M369" s="82"/>
      <c r="N369" s="32"/>
      <c r="O369" s="20"/>
      <c r="P369" s="82"/>
      <c r="Q369" s="32"/>
      <c r="R369" s="32"/>
      <c r="S369" s="32"/>
      <c r="T369" s="32"/>
      <c r="U369" s="32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  <c r="AP369" s="10"/>
      <c r="AQ369" s="10"/>
      <c r="AR369" s="10"/>
      <c r="AS369" s="10"/>
      <c r="AT369" s="10"/>
    </row>
    <row r="370" spans="1:46" ht="15" customHeight="1">
      <c r="A370" s="10"/>
      <c r="B370" s="32"/>
      <c r="C370" s="32"/>
      <c r="D370" s="82"/>
      <c r="E370" s="82"/>
      <c r="F370" s="32"/>
      <c r="G370" s="82"/>
      <c r="H370" s="82"/>
      <c r="J370" s="82"/>
      <c r="K370" s="82"/>
      <c r="L370" s="82"/>
      <c r="M370" s="82"/>
      <c r="N370" s="32"/>
      <c r="O370" s="20"/>
      <c r="P370" s="82"/>
      <c r="Q370" s="32"/>
      <c r="R370" s="32"/>
      <c r="S370" s="32"/>
      <c r="T370" s="32"/>
      <c r="U370" s="32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  <c r="AP370" s="10"/>
      <c r="AQ370" s="10"/>
      <c r="AR370" s="10"/>
      <c r="AS370" s="10"/>
      <c r="AT370" s="10"/>
    </row>
    <row r="371" spans="1:46" ht="15" customHeight="1">
      <c r="A371" s="10"/>
      <c r="B371" s="32"/>
      <c r="C371" s="32"/>
      <c r="D371" s="82"/>
      <c r="E371" s="82"/>
      <c r="F371" s="32"/>
      <c r="G371" s="82"/>
      <c r="H371" s="82"/>
      <c r="J371" s="82"/>
      <c r="K371" s="82"/>
      <c r="L371" s="82"/>
      <c r="M371" s="82"/>
      <c r="N371" s="32"/>
      <c r="O371" s="20"/>
      <c r="P371" s="82"/>
      <c r="Q371" s="32"/>
      <c r="R371" s="32"/>
      <c r="S371" s="32"/>
      <c r="T371" s="32"/>
      <c r="U371" s="32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  <c r="AP371" s="10"/>
      <c r="AQ371" s="10"/>
      <c r="AR371" s="10"/>
      <c r="AS371" s="10"/>
      <c r="AT371" s="10"/>
    </row>
    <row r="372" spans="1:46" ht="15" customHeight="1">
      <c r="A372" s="10"/>
      <c r="B372" s="32"/>
      <c r="C372" s="32"/>
      <c r="D372" s="82"/>
      <c r="E372" s="82"/>
      <c r="F372" s="32"/>
      <c r="G372" s="82"/>
      <c r="H372" s="82"/>
      <c r="J372" s="82"/>
      <c r="K372" s="82"/>
      <c r="L372" s="82"/>
      <c r="M372" s="82"/>
      <c r="N372" s="32"/>
      <c r="O372" s="20"/>
      <c r="P372" s="82"/>
      <c r="Q372" s="32"/>
      <c r="R372" s="32"/>
      <c r="S372" s="32"/>
      <c r="T372" s="32"/>
      <c r="U372" s="32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  <c r="AP372" s="10"/>
      <c r="AQ372" s="10"/>
      <c r="AR372" s="10"/>
      <c r="AS372" s="10"/>
      <c r="AT372" s="10"/>
    </row>
    <row r="373" spans="1:46" ht="15" customHeight="1">
      <c r="A373" s="10"/>
      <c r="B373" s="32"/>
      <c r="C373" s="32"/>
      <c r="D373" s="82"/>
      <c r="E373" s="82"/>
      <c r="F373" s="32"/>
      <c r="G373" s="82"/>
      <c r="H373" s="82"/>
      <c r="J373" s="82"/>
      <c r="K373" s="82"/>
      <c r="L373" s="82"/>
      <c r="M373" s="82"/>
      <c r="N373" s="32"/>
      <c r="O373" s="20"/>
      <c r="P373" s="82"/>
      <c r="Q373" s="32"/>
      <c r="R373" s="32"/>
      <c r="S373" s="32"/>
      <c r="T373" s="32"/>
      <c r="U373" s="32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  <c r="AP373" s="10"/>
      <c r="AQ373" s="10"/>
      <c r="AR373" s="10"/>
      <c r="AS373" s="10"/>
      <c r="AT373" s="10"/>
    </row>
    <row r="374" spans="1:46" ht="15" customHeight="1">
      <c r="A374" s="10"/>
      <c r="B374" s="32"/>
      <c r="C374" s="32"/>
      <c r="D374" s="82"/>
      <c r="E374" s="82"/>
      <c r="F374" s="32"/>
      <c r="G374" s="82"/>
      <c r="H374" s="82"/>
      <c r="J374" s="82"/>
      <c r="K374" s="82"/>
      <c r="L374" s="82"/>
      <c r="M374" s="82"/>
      <c r="N374" s="32"/>
      <c r="O374" s="20"/>
      <c r="P374" s="82"/>
      <c r="Q374" s="32"/>
      <c r="R374" s="32"/>
      <c r="S374" s="32"/>
      <c r="T374" s="32"/>
      <c r="U374" s="32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  <c r="AP374" s="10"/>
      <c r="AQ374" s="10"/>
      <c r="AR374" s="10"/>
      <c r="AS374" s="10"/>
      <c r="AT374" s="10"/>
    </row>
    <row r="375" spans="1:46" ht="15" customHeight="1">
      <c r="A375" s="10"/>
      <c r="B375" s="32"/>
      <c r="C375" s="32"/>
      <c r="D375" s="82"/>
      <c r="E375" s="82"/>
      <c r="F375" s="32"/>
      <c r="G375" s="82"/>
      <c r="H375" s="82"/>
      <c r="J375" s="82"/>
      <c r="K375" s="82"/>
      <c r="L375" s="82"/>
      <c r="M375" s="82"/>
      <c r="N375" s="32"/>
      <c r="O375" s="20"/>
      <c r="P375" s="82"/>
      <c r="Q375" s="32"/>
      <c r="R375" s="32"/>
      <c r="S375" s="32"/>
      <c r="T375" s="32"/>
      <c r="U375" s="32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  <c r="AP375" s="10"/>
      <c r="AQ375" s="10"/>
      <c r="AR375" s="10"/>
      <c r="AS375" s="10"/>
      <c r="AT375" s="10"/>
    </row>
    <row r="376" spans="1:46" ht="15" customHeight="1">
      <c r="A376" s="10"/>
      <c r="B376" s="32"/>
      <c r="C376" s="32"/>
      <c r="D376" s="82"/>
      <c r="E376" s="82"/>
      <c r="F376" s="32"/>
      <c r="G376" s="82"/>
      <c r="H376" s="82"/>
      <c r="J376" s="82"/>
      <c r="K376" s="82"/>
      <c r="L376" s="82"/>
      <c r="M376" s="82"/>
      <c r="N376" s="32"/>
      <c r="O376" s="20"/>
      <c r="P376" s="82"/>
      <c r="Q376" s="32"/>
      <c r="R376" s="32"/>
      <c r="S376" s="32"/>
      <c r="T376" s="32"/>
      <c r="U376" s="32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  <c r="AP376" s="10"/>
      <c r="AQ376" s="10"/>
      <c r="AR376" s="10"/>
      <c r="AS376" s="10"/>
      <c r="AT376" s="10"/>
    </row>
    <row r="377" spans="1:46" ht="15" customHeight="1">
      <c r="A377" s="10"/>
      <c r="B377" s="32"/>
      <c r="C377" s="32"/>
      <c r="D377" s="82"/>
      <c r="E377" s="82"/>
      <c r="F377" s="32"/>
      <c r="G377" s="82"/>
      <c r="H377" s="82"/>
      <c r="J377" s="82"/>
      <c r="K377" s="82"/>
      <c r="L377" s="82"/>
      <c r="M377" s="82"/>
      <c r="N377" s="32"/>
      <c r="O377" s="20"/>
      <c r="P377" s="82"/>
      <c r="Q377" s="32"/>
      <c r="R377" s="32"/>
      <c r="S377" s="32"/>
      <c r="T377" s="32"/>
      <c r="U377" s="32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  <c r="AP377" s="10"/>
      <c r="AQ377" s="10"/>
      <c r="AR377" s="10"/>
      <c r="AS377" s="10"/>
      <c r="AT377" s="10"/>
    </row>
    <row r="378" spans="1:46" ht="15" customHeight="1">
      <c r="A378" s="10"/>
      <c r="B378" s="32"/>
      <c r="C378" s="32"/>
      <c r="D378" s="82"/>
      <c r="E378" s="82"/>
      <c r="F378" s="32"/>
      <c r="G378" s="82"/>
      <c r="H378" s="82"/>
      <c r="J378" s="82"/>
      <c r="K378" s="82"/>
      <c r="L378" s="82"/>
      <c r="M378" s="82"/>
      <c r="N378" s="32"/>
      <c r="O378" s="20"/>
      <c r="P378" s="82"/>
      <c r="Q378" s="32"/>
      <c r="R378" s="32"/>
      <c r="S378" s="32"/>
      <c r="T378" s="32"/>
      <c r="U378" s="32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  <c r="AP378" s="10"/>
      <c r="AQ378" s="10"/>
      <c r="AR378" s="10"/>
      <c r="AS378" s="10"/>
      <c r="AT378" s="10"/>
    </row>
    <row r="379" spans="1:46" ht="15" customHeight="1">
      <c r="A379" s="10"/>
      <c r="B379" s="32"/>
      <c r="C379" s="32"/>
      <c r="D379" s="82"/>
      <c r="E379" s="82"/>
      <c r="F379" s="32"/>
      <c r="G379" s="82"/>
      <c r="H379" s="82"/>
      <c r="J379" s="82"/>
      <c r="K379" s="82"/>
      <c r="L379" s="82"/>
      <c r="M379" s="82"/>
      <c r="N379" s="32"/>
      <c r="O379" s="20"/>
      <c r="P379" s="82"/>
      <c r="Q379" s="32"/>
      <c r="R379" s="32"/>
      <c r="S379" s="32"/>
      <c r="T379" s="32"/>
      <c r="U379" s="32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  <c r="AP379" s="10"/>
      <c r="AQ379" s="10"/>
      <c r="AR379" s="10"/>
      <c r="AS379" s="10"/>
      <c r="AT379" s="10"/>
    </row>
    <row r="380" spans="1:46" ht="15" customHeight="1">
      <c r="A380" s="10"/>
      <c r="B380" s="32"/>
      <c r="C380" s="32"/>
      <c r="D380" s="82"/>
      <c r="E380" s="82"/>
      <c r="F380" s="32"/>
      <c r="G380" s="82"/>
      <c r="H380" s="82"/>
      <c r="J380" s="82"/>
      <c r="K380" s="82"/>
      <c r="L380" s="82"/>
      <c r="M380" s="82"/>
      <c r="N380" s="32"/>
      <c r="O380" s="20"/>
      <c r="P380" s="82"/>
      <c r="Q380" s="32"/>
      <c r="R380" s="32"/>
      <c r="S380" s="32"/>
      <c r="T380" s="32"/>
      <c r="U380" s="32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  <c r="AP380" s="10"/>
      <c r="AQ380" s="10"/>
      <c r="AR380" s="10"/>
      <c r="AS380" s="10"/>
      <c r="AT380" s="10"/>
    </row>
    <row r="381" spans="1:46" ht="15" customHeight="1">
      <c r="A381" s="10"/>
      <c r="B381" s="32"/>
      <c r="C381" s="32"/>
      <c r="D381" s="82"/>
      <c r="E381" s="82"/>
      <c r="F381" s="32"/>
      <c r="G381" s="82"/>
      <c r="H381" s="82"/>
      <c r="J381" s="82"/>
      <c r="K381" s="82"/>
      <c r="L381" s="82"/>
      <c r="M381" s="82"/>
      <c r="N381" s="32"/>
      <c r="O381" s="20"/>
      <c r="P381" s="82"/>
      <c r="Q381" s="32"/>
      <c r="R381" s="32"/>
      <c r="S381" s="32"/>
      <c r="T381" s="32"/>
      <c r="U381" s="32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  <c r="AP381" s="10"/>
      <c r="AQ381" s="10"/>
      <c r="AR381" s="10"/>
      <c r="AS381" s="10"/>
      <c r="AT381" s="10"/>
    </row>
    <row r="382" spans="1:46" ht="15" customHeight="1">
      <c r="A382" s="10"/>
      <c r="B382" s="32"/>
      <c r="C382" s="32"/>
      <c r="D382" s="82"/>
      <c r="E382" s="82"/>
      <c r="F382" s="32"/>
      <c r="G382" s="82"/>
      <c r="H382" s="82"/>
      <c r="J382" s="82"/>
      <c r="K382" s="82"/>
      <c r="L382" s="82"/>
      <c r="M382" s="82"/>
      <c r="N382" s="32"/>
      <c r="O382" s="20"/>
      <c r="P382" s="82"/>
      <c r="Q382" s="32"/>
      <c r="R382" s="32"/>
      <c r="S382" s="32"/>
      <c r="T382" s="32"/>
      <c r="U382" s="32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  <c r="AP382" s="10"/>
      <c r="AQ382" s="10"/>
      <c r="AR382" s="10"/>
      <c r="AS382" s="10"/>
      <c r="AT382" s="10"/>
    </row>
    <row r="383" spans="1:46" ht="15" customHeight="1">
      <c r="A383" s="10"/>
      <c r="B383" s="32"/>
      <c r="C383" s="32"/>
      <c r="D383" s="82"/>
      <c r="E383" s="82"/>
      <c r="F383" s="32"/>
      <c r="G383" s="82"/>
      <c r="H383" s="82"/>
      <c r="J383" s="82"/>
      <c r="K383" s="82"/>
      <c r="L383" s="82"/>
      <c r="M383" s="82"/>
      <c r="N383" s="32"/>
      <c r="O383" s="20"/>
      <c r="P383" s="82"/>
      <c r="Q383" s="32"/>
      <c r="R383" s="32"/>
      <c r="S383" s="32"/>
      <c r="T383" s="32"/>
      <c r="U383" s="32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  <c r="AP383" s="10"/>
      <c r="AQ383" s="10"/>
      <c r="AR383" s="10"/>
      <c r="AS383" s="10"/>
      <c r="AT383" s="10"/>
    </row>
    <row r="384" spans="1:46" ht="15" customHeight="1">
      <c r="A384" s="10"/>
      <c r="B384" s="32"/>
      <c r="C384" s="32"/>
      <c r="D384" s="82"/>
      <c r="E384" s="82"/>
      <c r="F384" s="32"/>
      <c r="G384" s="82"/>
      <c r="H384" s="82"/>
      <c r="J384" s="82"/>
      <c r="K384" s="82"/>
      <c r="L384" s="82"/>
      <c r="M384" s="82"/>
      <c r="N384" s="32"/>
      <c r="O384" s="20"/>
      <c r="P384" s="82"/>
      <c r="Q384" s="32"/>
      <c r="R384" s="32"/>
      <c r="S384" s="32"/>
      <c r="T384" s="32"/>
      <c r="U384" s="32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  <c r="AP384" s="10"/>
      <c r="AQ384" s="10"/>
      <c r="AR384" s="10"/>
      <c r="AS384" s="10"/>
      <c r="AT384" s="10"/>
    </row>
    <row r="385" spans="1:46" ht="15" customHeight="1">
      <c r="A385" s="10"/>
      <c r="B385" s="32"/>
      <c r="C385" s="32"/>
      <c r="D385" s="82"/>
      <c r="E385" s="82"/>
      <c r="F385" s="32"/>
      <c r="G385" s="82"/>
      <c r="H385" s="82"/>
      <c r="J385" s="82"/>
      <c r="K385" s="82"/>
      <c r="L385" s="82"/>
      <c r="M385" s="82"/>
      <c r="N385" s="32"/>
      <c r="O385" s="20"/>
      <c r="P385" s="82"/>
      <c r="Q385" s="32"/>
      <c r="R385" s="32"/>
      <c r="S385" s="32"/>
      <c r="T385" s="32"/>
      <c r="U385" s="32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  <c r="AP385" s="10"/>
      <c r="AQ385" s="10"/>
      <c r="AR385" s="10"/>
      <c r="AS385" s="10"/>
      <c r="AT385" s="10"/>
    </row>
    <row r="386" spans="1:46" ht="15" customHeight="1">
      <c r="A386" s="10"/>
      <c r="B386" s="32"/>
      <c r="C386" s="32"/>
      <c r="D386" s="82"/>
      <c r="E386" s="82"/>
      <c r="F386" s="32"/>
      <c r="G386" s="82"/>
      <c r="H386" s="82"/>
      <c r="J386" s="82"/>
      <c r="K386" s="82"/>
      <c r="L386" s="82"/>
      <c r="M386" s="82"/>
      <c r="N386" s="32"/>
      <c r="O386" s="20"/>
      <c r="P386" s="82"/>
      <c r="Q386" s="32"/>
      <c r="R386" s="32"/>
      <c r="S386" s="32"/>
      <c r="T386" s="32"/>
      <c r="U386" s="32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  <c r="AP386" s="10"/>
      <c r="AQ386" s="10"/>
      <c r="AR386" s="10"/>
      <c r="AS386" s="10"/>
      <c r="AT386" s="10"/>
    </row>
    <row r="387" spans="1:46" ht="15" customHeight="1">
      <c r="A387" s="10"/>
      <c r="B387" s="32"/>
      <c r="C387" s="32"/>
      <c r="D387" s="82"/>
      <c r="E387" s="82"/>
      <c r="F387" s="32"/>
      <c r="G387" s="82"/>
      <c r="H387" s="82"/>
      <c r="J387" s="82"/>
      <c r="K387" s="82"/>
      <c r="L387" s="82"/>
      <c r="M387" s="82"/>
      <c r="N387" s="32"/>
      <c r="O387" s="20"/>
      <c r="P387" s="82"/>
      <c r="Q387" s="32"/>
      <c r="R387" s="32"/>
      <c r="S387" s="32"/>
      <c r="T387" s="32"/>
      <c r="U387" s="32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  <c r="AP387" s="10"/>
      <c r="AQ387" s="10"/>
      <c r="AR387" s="10"/>
      <c r="AS387" s="10"/>
      <c r="AT387" s="10"/>
    </row>
    <row r="388" spans="1:46" ht="15" customHeight="1">
      <c r="A388" s="10"/>
      <c r="B388" s="32"/>
      <c r="C388" s="32"/>
      <c r="D388" s="82"/>
      <c r="E388" s="82"/>
      <c r="F388" s="32"/>
      <c r="G388" s="82"/>
      <c r="H388" s="82"/>
      <c r="J388" s="82"/>
      <c r="K388" s="82"/>
      <c r="L388" s="82"/>
      <c r="M388" s="82"/>
      <c r="N388" s="32"/>
      <c r="O388" s="20"/>
      <c r="P388" s="82"/>
      <c r="Q388" s="32"/>
      <c r="R388" s="32"/>
      <c r="S388" s="32"/>
      <c r="T388" s="32"/>
      <c r="U388" s="32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  <c r="AP388" s="10"/>
      <c r="AQ388" s="10"/>
      <c r="AR388" s="10"/>
      <c r="AS388" s="10"/>
      <c r="AT388" s="10"/>
    </row>
    <row r="389" spans="1:46" ht="15" customHeight="1">
      <c r="A389" s="10"/>
      <c r="B389" s="32"/>
      <c r="C389" s="32"/>
      <c r="D389" s="82"/>
      <c r="E389" s="82"/>
      <c r="F389" s="32"/>
      <c r="G389" s="82"/>
      <c r="H389" s="82"/>
      <c r="J389" s="82"/>
      <c r="K389" s="82"/>
      <c r="L389" s="82"/>
      <c r="M389" s="82"/>
      <c r="N389" s="32"/>
      <c r="O389" s="20"/>
      <c r="P389" s="82"/>
      <c r="Q389" s="32"/>
      <c r="R389" s="32"/>
      <c r="S389" s="32"/>
      <c r="T389" s="32"/>
      <c r="U389" s="32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  <c r="AP389" s="10"/>
      <c r="AQ389" s="10"/>
      <c r="AR389" s="10"/>
      <c r="AS389" s="10"/>
      <c r="AT389" s="10"/>
    </row>
    <row r="390" spans="1:46" ht="15" customHeight="1">
      <c r="A390" s="10"/>
      <c r="B390" s="32"/>
      <c r="C390" s="32"/>
      <c r="D390" s="82"/>
      <c r="E390" s="82"/>
      <c r="F390" s="32"/>
      <c r="G390" s="82"/>
      <c r="H390" s="82"/>
      <c r="J390" s="82"/>
      <c r="K390" s="82"/>
      <c r="L390" s="82"/>
      <c r="M390" s="82"/>
      <c r="N390" s="32"/>
      <c r="O390" s="20"/>
      <c r="P390" s="82"/>
      <c r="Q390" s="32"/>
      <c r="R390" s="32"/>
      <c r="S390" s="32"/>
      <c r="T390" s="32"/>
      <c r="U390" s="32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  <c r="AP390" s="10"/>
      <c r="AQ390" s="10"/>
      <c r="AR390" s="10"/>
      <c r="AS390" s="10"/>
      <c r="AT390" s="10"/>
    </row>
    <row r="391" spans="1:46" ht="15" customHeight="1">
      <c r="A391" s="10"/>
      <c r="B391" s="32"/>
      <c r="C391" s="32"/>
      <c r="D391" s="82"/>
      <c r="E391" s="82"/>
      <c r="F391" s="32"/>
      <c r="G391" s="82"/>
      <c r="H391" s="82"/>
      <c r="J391" s="82"/>
      <c r="K391" s="82"/>
      <c r="L391" s="82"/>
      <c r="M391" s="82"/>
      <c r="N391" s="32"/>
      <c r="O391" s="20"/>
      <c r="P391" s="82"/>
      <c r="Q391" s="32"/>
      <c r="R391" s="32"/>
      <c r="S391" s="32"/>
      <c r="T391" s="32"/>
      <c r="U391" s="32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  <c r="AP391" s="10"/>
      <c r="AQ391" s="10"/>
      <c r="AR391" s="10"/>
      <c r="AS391" s="10"/>
      <c r="AT391" s="10"/>
    </row>
    <row r="392" spans="1:46" ht="15" customHeight="1">
      <c r="A392" s="10"/>
      <c r="B392" s="32"/>
      <c r="C392" s="32"/>
      <c r="D392" s="82"/>
      <c r="E392" s="82"/>
      <c r="F392" s="32"/>
      <c r="G392" s="82"/>
      <c r="H392" s="82"/>
      <c r="J392" s="82"/>
      <c r="K392" s="82"/>
      <c r="L392" s="82"/>
      <c r="M392" s="82"/>
      <c r="N392" s="32"/>
      <c r="O392" s="20"/>
      <c r="P392" s="82"/>
      <c r="Q392" s="32"/>
      <c r="R392" s="32"/>
      <c r="S392" s="32"/>
      <c r="T392" s="32"/>
      <c r="U392" s="32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  <c r="AP392" s="10"/>
      <c r="AQ392" s="10"/>
      <c r="AR392" s="10"/>
      <c r="AS392" s="10"/>
      <c r="AT392" s="10"/>
    </row>
    <row r="393" spans="1:46" ht="15" customHeight="1">
      <c r="A393" s="10"/>
      <c r="B393" s="32"/>
      <c r="C393" s="32"/>
      <c r="D393" s="82"/>
      <c r="E393" s="82"/>
      <c r="F393" s="32"/>
      <c r="G393" s="82"/>
      <c r="H393" s="82"/>
      <c r="J393" s="82"/>
      <c r="K393" s="82"/>
      <c r="L393" s="82"/>
      <c r="M393" s="82"/>
      <c r="N393" s="32"/>
      <c r="O393" s="20"/>
      <c r="P393" s="82"/>
      <c r="Q393" s="32"/>
      <c r="R393" s="32"/>
      <c r="S393" s="32"/>
      <c r="T393" s="32"/>
      <c r="U393" s="32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  <c r="AP393" s="10"/>
      <c r="AQ393" s="10"/>
      <c r="AR393" s="10"/>
      <c r="AS393" s="10"/>
      <c r="AT393" s="10"/>
    </row>
    <row r="394" spans="1:46" ht="15" customHeight="1">
      <c r="A394" s="10"/>
      <c r="B394" s="32"/>
      <c r="C394" s="32"/>
      <c r="D394" s="82"/>
      <c r="E394" s="82"/>
      <c r="F394" s="32"/>
      <c r="G394" s="82"/>
      <c r="H394" s="82"/>
      <c r="J394" s="82"/>
      <c r="K394" s="82"/>
      <c r="L394" s="82"/>
      <c r="M394" s="82"/>
      <c r="N394" s="32"/>
      <c r="O394" s="20"/>
      <c r="P394" s="82"/>
      <c r="Q394" s="32"/>
      <c r="R394" s="32"/>
      <c r="S394" s="32"/>
      <c r="T394" s="32"/>
      <c r="U394" s="32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  <c r="AP394" s="10"/>
      <c r="AQ394" s="10"/>
      <c r="AR394" s="10"/>
      <c r="AS394" s="10"/>
      <c r="AT394" s="10"/>
    </row>
    <row r="395" spans="1:46" ht="15" customHeight="1">
      <c r="A395" s="10"/>
      <c r="B395" s="32"/>
      <c r="C395" s="32"/>
      <c r="D395" s="82"/>
      <c r="E395" s="82"/>
      <c r="F395" s="32"/>
      <c r="G395" s="82"/>
      <c r="H395" s="82"/>
      <c r="J395" s="82"/>
      <c r="K395" s="82"/>
      <c r="L395" s="82"/>
      <c r="M395" s="82"/>
      <c r="N395" s="32"/>
      <c r="O395" s="20"/>
      <c r="P395" s="82"/>
      <c r="Q395" s="32"/>
      <c r="R395" s="32"/>
      <c r="S395" s="32"/>
      <c r="T395" s="32"/>
      <c r="U395" s="32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  <c r="AP395" s="10"/>
      <c r="AQ395" s="10"/>
      <c r="AR395" s="10"/>
      <c r="AS395" s="10"/>
      <c r="AT395" s="10"/>
    </row>
    <row r="396" spans="1:46" ht="15" customHeight="1">
      <c r="A396" s="10"/>
      <c r="B396" s="32"/>
      <c r="C396" s="32"/>
      <c r="D396" s="82"/>
      <c r="E396" s="82"/>
      <c r="F396" s="32"/>
      <c r="G396" s="82"/>
      <c r="H396" s="82"/>
      <c r="J396" s="82"/>
      <c r="K396" s="82"/>
      <c r="L396" s="82"/>
      <c r="M396" s="82"/>
      <c r="N396" s="32"/>
      <c r="O396" s="20"/>
      <c r="P396" s="82"/>
      <c r="Q396" s="32"/>
      <c r="R396" s="32"/>
      <c r="S396" s="32"/>
      <c r="T396" s="32"/>
      <c r="U396" s="32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  <c r="AP396" s="10"/>
      <c r="AQ396" s="10"/>
      <c r="AR396" s="10"/>
      <c r="AS396" s="10"/>
      <c r="AT396" s="10"/>
    </row>
    <row r="397" spans="1:46" ht="15" customHeight="1">
      <c r="A397" s="10"/>
      <c r="B397" s="32"/>
      <c r="C397" s="32"/>
      <c r="D397" s="82"/>
      <c r="E397" s="82"/>
      <c r="F397" s="32"/>
      <c r="G397" s="82"/>
      <c r="H397" s="82"/>
      <c r="J397" s="82"/>
      <c r="K397" s="82"/>
      <c r="L397" s="82"/>
      <c r="M397" s="82"/>
      <c r="N397" s="32"/>
      <c r="O397" s="20"/>
      <c r="P397" s="82"/>
      <c r="Q397" s="32"/>
      <c r="R397" s="32"/>
      <c r="S397" s="32"/>
      <c r="T397" s="32"/>
      <c r="U397" s="32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  <c r="AP397" s="10"/>
      <c r="AQ397" s="10"/>
      <c r="AR397" s="10"/>
      <c r="AS397" s="10"/>
      <c r="AT397" s="10"/>
    </row>
    <row r="398" spans="1:46" ht="15" customHeight="1">
      <c r="A398" s="10"/>
      <c r="B398" s="32"/>
      <c r="C398" s="32"/>
      <c r="D398" s="82"/>
      <c r="E398" s="82"/>
      <c r="F398" s="32"/>
      <c r="G398" s="82"/>
      <c r="H398" s="82"/>
      <c r="J398" s="82"/>
      <c r="K398" s="82"/>
      <c r="L398" s="82"/>
      <c r="M398" s="82"/>
      <c r="N398" s="32"/>
      <c r="O398" s="20"/>
      <c r="P398" s="82"/>
      <c r="Q398" s="32"/>
      <c r="R398" s="32"/>
      <c r="S398" s="32"/>
      <c r="T398" s="32"/>
      <c r="U398" s="32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  <c r="AP398" s="10"/>
      <c r="AQ398" s="10"/>
      <c r="AR398" s="10"/>
      <c r="AS398" s="10"/>
      <c r="AT398" s="10"/>
    </row>
    <row r="399" spans="1:46" ht="15" customHeight="1">
      <c r="A399" s="10"/>
      <c r="B399" s="32"/>
      <c r="C399" s="32"/>
      <c r="D399" s="82"/>
      <c r="E399" s="82"/>
      <c r="F399" s="32"/>
      <c r="G399" s="82"/>
      <c r="H399" s="82"/>
      <c r="J399" s="82"/>
      <c r="K399" s="82"/>
      <c r="L399" s="82"/>
      <c r="M399" s="82"/>
      <c r="N399" s="32"/>
      <c r="O399" s="20"/>
      <c r="P399" s="82"/>
      <c r="Q399" s="32"/>
      <c r="R399" s="32"/>
      <c r="S399" s="32"/>
      <c r="T399" s="32"/>
      <c r="U399" s="32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  <c r="AP399" s="10"/>
      <c r="AQ399" s="10"/>
      <c r="AR399" s="10"/>
      <c r="AS399" s="10"/>
      <c r="AT399" s="10"/>
    </row>
    <row r="400" spans="1:46" ht="15" customHeight="1">
      <c r="A400" s="10"/>
      <c r="B400" s="32"/>
      <c r="C400" s="32"/>
      <c r="D400" s="82"/>
      <c r="E400" s="82"/>
      <c r="F400" s="32"/>
      <c r="G400" s="82"/>
      <c r="H400" s="82"/>
      <c r="J400" s="82"/>
      <c r="K400" s="82"/>
      <c r="L400" s="82"/>
      <c r="M400" s="82"/>
      <c r="N400" s="32"/>
      <c r="O400" s="20"/>
      <c r="P400" s="82"/>
      <c r="Q400" s="32"/>
      <c r="R400" s="32"/>
      <c r="S400" s="32"/>
      <c r="T400" s="32"/>
      <c r="U400" s="32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  <c r="AP400" s="10"/>
      <c r="AQ400" s="10"/>
      <c r="AR400" s="10"/>
      <c r="AS400" s="10"/>
      <c r="AT400" s="10"/>
    </row>
    <row r="401" spans="1:46" ht="15" customHeight="1">
      <c r="A401" s="10"/>
      <c r="B401" s="32"/>
      <c r="C401" s="32"/>
      <c r="D401" s="82"/>
      <c r="E401" s="82"/>
      <c r="F401" s="32"/>
      <c r="G401" s="82"/>
      <c r="H401" s="82"/>
      <c r="J401" s="82"/>
      <c r="K401" s="82"/>
      <c r="L401" s="82"/>
      <c r="M401" s="82"/>
      <c r="N401" s="32"/>
      <c r="O401" s="20"/>
      <c r="P401" s="82"/>
      <c r="Q401" s="32"/>
      <c r="R401" s="32"/>
      <c r="S401" s="32"/>
      <c r="T401" s="32"/>
      <c r="U401" s="32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  <c r="AP401" s="10"/>
      <c r="AQ401" s="10"/>
      <c r="AR401" s="10"/>
      <c r="AS401" s="10"/>
      <c r="AT401" s="10"/>
    </row>
    <row r="402" spans="1:46" ht="15" customHeight="1">
      <c r="A402" s="10"/>
      <c r="B402" s="32"/>
      <c r="C402" s="32"/>
      <c r="D402" s="82"/>
      <c r="E402" s="82"/>
      <c r="F402" s="32"/>
      <c r="G402" s="82"/>
      <c r="H402" s="82"/>
      <c r="J402" s="82"/>
      <c r="K402" s="82"/>
      <c r="L402" s="82"/>
      <c r="M402" s="82"/>
      <c r="N402" s="32"/>
      <c r="O402" s="20"/>
      <c r="P402" s="82"/>
      <c r="Q402" s="32"/>
      <c r="R402" s="32"/>
      <c r="S402" s="32"/>
      <c r="T402" s="32"/>
      <c r="U402" s="32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  <c r="AP402" s="10"/>
      <c r="AQ402" s="10"/>
      <c r="AR402" s="10"/>
      <c r="AS402" s="10"/>
      <c r="AT402" s="10"/>
    </row>
    <row r="403" spans="1:46" ht="15" customHeight="1">
      <c r="A403" s="10"/>
      <c r="B403" s="32"/>
      <c r="C403" s="32"/>
      <c r="D403" s="82"/>
      <c r="E403" s="82"/>
      <c r="F403" s="32"/>
      <c r="G403" s="82"/>
      <c r="H403" s="82"/>
      <c r="J403" s="82"/>
      <c r="K403" s="82"/>
      <c r="L403" s="82"/>
      <c r="M403" s="82"/>
      <c r="N403" s="32"/>
      <c r="O403" s="20"/>
      <c r="P403" s="82"/>
      <c r="Q403" s="32"/>
      <c r="R403" s="32"/>
      <c r="S403" s="32"/>
      <c r="T403" s="32"/>
      <c r="U403" s="32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  <c r="AP403" s="10"/>
      <c r="AQ403" s="10"/>
      <c r="AR403" s="10"/>
      <c r="AS403" s="10"/>
      <c r="AT403" s="10"/>
    </row>
    <row r="404" spans="1:46" ht="15" customHeight="1">
      <c r="A404" s="10"/>
      <c r="B404" s="32"/>
      <c r="C404" s="32"/>
      <c r="D404" s="82"/>
      <c r="E404" s="82"/>
      <c r="F404" s="32"/>
      <c r="G404" s="82"/>
      <c r="H404" s="82"/>
      <c r="J404" s="82"/>
      <c r="K404" s="82"/>
      <c r="L404" s="82"/>
      <c r="M404" s="82"/>
      <c r="N404" s="32"/>
      <c r="O404" s="20"/>
      <c r="P404" s="82"/>
      <c r="Q404" s="32"/>
      <c r="R404" s="32"/>
      <c r="S404" s="32"/>
      <c r="T404" s="32"/>
      <c r="U404" s="32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  <c r="AP404" s="10"/>
      <c r="AQ404" s="10"/>
      <c r="AR404" s="10"/>
      <c r="AS404" s="10"/>
      <c r="AT404" s="10"/>
    </row>
    <row r="405" spans="1:46" ht="15" customHeight="1">
      <c r="A405" s="10"/>
      <c r="B405" s="32"/>
      <c r="C405" s="32"/>
      <c r="D405" s="82"/>
      <c r="E405" s="82"/>
      <c r="F405" s="32"/>
      <c r="G405" s="82"/>
      <c r="H405" s="82"/>
      <c r="J405" s="82"/>
      <c r="K405" s="82"/>
      <c r="L405" s="82"/>
      <c r="M405" s="82"/>
      <c r="N405" s="32"/>
      <c r="O405" s="20"/>
      <c r="P405" s="82"/>
      <c r="Q405" s="32"/>
      <c r="R405" s="32"/>
      <c r="S405" s="32"/>
      <c r="T405" s="32"/>
      <c r="U405" s="32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  <c r="AP405" s="10"/>
      <c r="AQ405" s="10"/>
      <c r="AR405" s="10"/>
      <c r="AS405" s="10"/>
      <c r="AT405" s="10"/>
    </row>
    <row r="406" spans="1:46" ht="15" customHeight="1">
      <c r="A406" s="10"/>
      <c r="B406" s="32"/>
      <c r="C406" s="32"/>
      <c r="D406" s="82"/>
      <c r="E406" s="82"/>
      <c r="F406" s="32"/>
      <c r="G406" s="82"/>
      <c r="H406" s="82"/>
      <c r="J406" s="82"/>
      <c r="K406" s="82"/>
      <c r="L406" s="82"/>
      <c r="M406" s="82"/>
      <c r="N406" s="32"/>
      <c r="O406" s="20"/>
      <c r="P406" s="82"/>
      <c r="Q406" s="32"/>
      <c r="R406" s="32"/>
      <c r="S406" s="32"/>
      <c r="T406" s="32"/>
      <c r="U406" s="32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  <c r="AP406" s="10"/>
      <c r="AQ406" s="10"/>
      <c r="AR406" s="10"/>
      <c r="AS406" s="10"/>
      <c r="AT406" s="10"/>
    </row>
    <row r="407" spans="1:46" ht="15" customHeight="1">
      <c r="A407" s="10"/>
      <c r="B407" s="32"/>
      <c r="C407" s="32"/>
      <c r="D407" s="82"/>
      <c r="E407" s="82"/>
      <c r="F407" s="32"/>
      <c r="G407" s="82"/>
      <c r="H407" s="82"/>
      <c r="J407" s="82"/>
      <c r="K407" s="82"/>
      <c r="L407" s="82"/>
      <c r="M407" s="82"/>
      <c r="N407" s="32"/>
      <c r="O407" s="20"/>
      <c r="P407" s="82"/>
      <c r="Q407" s="32"/>
      <c r="R407" s="32"/>
      <c r="S407" s="32"/>
      <c r="T407" s="32"/>
      <c r="U407" s="32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  <c r="AP407" s="10"/>
      <c r="AQ407" s="10"/>
      <c r="AR407" s="10"/>
      <c r="AS407" s="10"/>
      <c r="AT407" s="10"/>
    </row>
    <row r="408" spans="1:46" ht="15" customHeight="1">
      <c r="A408" s="10"/>
      <c r="B408" s="32"/>
      <c r="C408" s="32"/>
      <c r="D408" s="82"/>
      <c r="E408" s="82"/>
      <c r="F408" s="32"/>
      <c r="G408" s="82"/>
      <c r="H408" s="82"/>
      <c r="J408" s="82"/>
      <c r="K408" s="82"/>
      <c r="L408" s="82"/>
      <c r="M408" s="82"/>
      <c r="N408" s="32"/>
      <c r="O408" s="20"/>
      <c r="P408" s="82"/>
      <c r="Q408" s="32"/>
      <c r="R408" s="32"/>
      <c r="S408" s="32"/>
      <c r="T408" s="32"/>
      <c r="U408" s="32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  <c r="AP408" s="10"/>
      <c r="AQ408" s="10"/>
      <c r="AR408" s="10"/>
      <c r="AS408" s="10"/>
      <c r="AT408" s="10"/>
    </row>
    <row r="409" spans="1:46" ht="15" customHeight="1">
      <c r="A409" s="10"/>
      <c r="B409" s="32"/>
      <c r="C409" s="32"/>
      <c r="D409" s="82"/>
      <c r="E409" s="82"/>
      <c r="F409" s="32"/>
      <c r="G409" s="82"/>
      <c r="H409" s="82"/>
      <c r="J409" s="82"/>
      <c r="K409" s="82"/>
      <c r="L409" s="82"/>
      <c r="M409" s="82"/>
      <c r="N409" s="32"/>
      <c r="O409" s="20"/>
      <c r="P409" s="82"/>
      <c r="Q409" s="32"/>
      <c r="R409" s="32"/>
      <c r="S409" s="32"/>
      <c r="T409" s="32"/>
      <c r="U409" s="32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  <c r="AP409" s="10"/>
      <c r="AQ409" s="10"/>
      <c r="AR409" s="10"/>
      <c r="AS409" s="10"/>
      <c r="AT409" s="10"/>
    </row>
    <row r="410" spans="1:46" ht="15" customHeight="1">
      <c r="A410" s="10"/>
      <c r="B410" s="32"/>
      <c r="C410" s="32"/>
      <c r="D410" s="82"/>
      <c r="E410" s="82"/>
      <c r="F410" s="32"/>
      <c r="G410" s="82"/>
      <c r="H410" s="82"/>
      <c r="J410" s="82"/>
      <c r="K410" s="82"/>
      <c r="L410" s="82"/>
      <c r="M410" s="82"/>
      <c r="N410" s="32"/>
      <c r="O410" s="20"/>
      <c r="P410" s="82"/>
      <c r="Q410" s="32"/>
      <c r="R410" s="32"/>
      <c r="S410" s="32"/>
      <c r="T410" s="32"/>
      <c r="U410" s="32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  <c r="AP410" s="10"/>
      <c r="AQ410" s="10"/>
      <c r="AR410" s="10"/>
      <c r="AS410" s="10"/>
      <c r="AT410" s="10"/>
    </row>
    <row r="411" spans="1:46" ht="15" customHeight="1">
      <c r="A411" s="10"/>
      <c r="B411" s="32"/>
      <c r="C411" s="32"/>
      <c r="D411" s="82"/>
      <c r="E411" s="82"/>
      <c r="F411" s="32"/>
      <c r="G411" s="82"/>
      <c r="H411" s="82"/>
      <c r="J411" s="82"/>
      <c r="K411" s="82"/>
      <c r="L411" s="82"/>
      <c r="M411" s="82"/>
      <c r="N411" s="32"/>
      <c r="O411" s="20"/>
      <c r="P411" s="82"/>
      <c r="Q411" s="32"/>
      <c r="R411" s="32"/>
      <c r="S411" s="32"/>
      <c r="T411" s="32"/>
      <c r="U411" s="32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  <c r="AP411" s="10"/>
      <c r="AQ411" s="10"/>
      <c r="AR411" s="10"/>
      <c r="AS411" s="10"/>
      <c r="AT411" s="10"/>
    </row>
    <row r="412" spans="1:46" ht="15" customHeight="1">
      <c r="A412" s="10"/>
      <c r="B412" s="32"/>
      <c r="C412" s="32"/>
      <c r="D412" s="82"/>
      <c r="E412" s="82"/>
      <c r="F412" s="32"/>
      <c r="G412" s="82"/>
      <c r="H412" s="82"/>
      <c r="J412" s="82"/>
      <c r="K412" s="82"/>
      <c r="L412" s="82"/>
      <c r="M412" s="82"/>
      <c r="N412" s="32"/>
      <c r="O412" s="20"/>
      <c r="P412" s="82"/>
      <c r="Q412" s="32"/>
      <c r="R412" s="32"/>
      <c r="S412" s="32"/>
      <c r="T412" s="32"/>
      <c r="U412" s="32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  <c r="AP412" s="10"/>
      <c r="AQ412" s="10"/>
      <c r="AR412" s="10"/>
      <c r="AS412" s="10"/>
      <c r="AT412" s="10"/>
    </row>
    <row r="413" spans="1:46" ht="15" customHeight="1">
      <c r="A413" s="10"/>
      <c r="B413" s="32"/>
      <c r="C413" s="32"/>
      <c r="D413" s="82"/>
      <c r="E413" s="82"/>
      <c r="F413" s="32"/>
      <c r="G413" s="82"/>
      <c r="H413" s="82"/>
      <c r="J413" s="82"/>
      <c r="K413" s="82"/>
      <c r="L413" s="82"/>
      <c r="M413" s="82"/>
      <c r="N413" s="32"/>
      <c r="O413" s="20"/>
      <c r="P413" s="82"/>
      <c r="Q413" s="32"/>
      <c r="R413" s="32"/>
      <c r="S413" s="32"/>
      <c r="T413" s="32"/>
      <c r="U413" s="32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  <c r="AP413" s="10"/>
      <c r="AQ413" s="10"/>
      <c r="AR413" s="10"/>
      <c r="AS413" s="10"/>
      <c r="AT413" s="10"/>
    </row>
    <row r="414" spans="1:46" ht="15" customHeight="1">
      <c r="A414" s="10"/>
      <c r="B414" s="32"/>
      <c r="C414" s="32"/>
      <c r="D414" s="82"/>
      <c r="E414" s="82"/>
      <c r="F414" s="32"/>
      <c r="G414" s="82"/>
      <c r="H414" s="82"/>
      <c r="J414" s="82"/>
      <c r="K414" s="82"/>
      <c r="L414" s="82"/>
      <c r="M414" s="82"/>
      <c r="N414" s="32"/>
      <c r="O414" s="20"/>
      <c r="P414" s="82"/>
      <c r="Q414" s="32"/>
      <c r="R414" s="32"/>
      <c r="S414" s="32"/>
      <c r="T414" s="32"/>
      <c r="U414" s="32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  <c r="AP414" s="10"/>
      <c r="AQ414" s="10"/>
      <c r="AR414" s="10"/>
      <c r="AS414" s="10"/>
      <c r="AT414" s="10"/>
    </row>
    <row r="415" spans="1:46" ht="15" customHeight="1">
      <c r="A415" s="10"/>
      <c r="B415" s="32"/>
      <c r="C415" s="32"/>
      <c r="D415" s="82"/>
      <c r="E415" s="82"/>
      <c r="F415" s="32"/>
      <c r="G415" s="82"/>
      <c r="H415" s="82"/>
      <c r="J415" s="82"/>
      <c r="K415" s="82"/>
      <c r="L415" s="82"/>
      <c r="M415" s="82"/>
      <c r="N415" s="32"/>
      <c r="O415" s="20"/>
      <c r="P415" s="82"/>
      <c r="Q415" s="32"/>
      <c r="R415" s="32"/>
      <c r="S415" s="32"/>
      <c r="T415" s="32"/>
      <c r="U415" s="32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  <c r="AP415" s="10"/>
      <c r="AQ415" s="10"/>
      <c r="AR415" s="10"/>
      <c r="AS415" s="10"/>
      <c r="AT415" s="10"/>
    </row>
    <row r="416" spans="1:46" ht="15" customHeight="1">
      <c r="A416" s="10"/>
      <c r="B416" s="32"/>
      <c r="C416" s="32"/>
      <c r="D416" s="82"/>
      <c r="E416" s="82"/>
      <c r="F416" s="32"/>
      <c r="G416" s="82"/>
      <c r="H416" s="82"/>
      <c r="J416" s="82"/>
      <c r="K416" s="82"/>
      <c r="L416" s="82"/>
      <c r="M416" s="82"/>
      <c r="N416" s="32"/>
      <c r="O416" s="20"/>
      <c r="P416" s="82"/>
      <c r="Q416" s="32"/>
      <c r="R416" s="32"/>
      <c r="S416" s="32"/>
      <c r="T416" s="32"/>
      <c r="U416" s="32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  <c r="AP416" s="10"/>
      <c r="AQ416" s="10"/>
      <c r="AR416" s="10"/>
      <c r="AS416" s="10"/>
      <c r="AT416" s="10"/>
    </row>
    <row r="417" spans="1:46" ht="15" customHeight="1">
      <c r="A417" s="10"/>
      <c r="B417" s="32"/>
      <c r="C417" s="32"/>
      <c r="D417" s="82"/>
      <c r="E417" s="82"/>
      <c r="F417" s="32"/>
      <c r="G417" s="82"/>
      <c r="H417" s="82"/>
      <c r="J417" s="82"/>
      <c r="K417" s="82"/>
      <c r="L417" s="82"/>
      <c r="M417" s="82"/>
      <c r="N417" s="32"/>
      <c r="O417" s="20"/>
      <c r="P417" s="82"/>
      <c r="Q417" s="32"/>
      <c r="R417" s="32"/>
      <c r="S417" s="32"/>
      <c r="T417" s="32"/>
      <c r="U417" s="32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  <c r="AP417" s="10"/>
      <c r="AQ417" s="10"/>
      <c r="AR417" s="10"/>
      <c r="AS417" s="10"/>
      <c r="AT417" s="10"/>
    </row>
    <row r="418" spans="1:46" ht="15" customHeight="1">
      <c r="A418" s="10"/>
      <c r="B418" s="32"/>
      <c r="C418" s="32"/>
      <c r="D418" s="82"/>
      <c r="E418" s="82"/>
      <c r="F418" s="32"/>
      <c r="G418" s="82"/>
      <c r="H418" s="82"/>
      <c r="J418" s="82"/>
      <c r="K418" s="82"/>
      <c r="L418" s="82"/>
      <c r="M418" s="82"/>
      <c r="N418" s="32"/>
      <c r="O418" s="20"/>
      <c r="P418" s="82"/>
      <c r="Q418" s="32"/>
      <c r="R418" s="32"/>
      <c r="S418" s="32"/>
      <c r="T418" s="32"/>
      <c r="U418" s="32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  <c r="AP418" s="10"/>
      <c r="AQ418" s="10"/>
      <c r="AR418" s="10"/>
      <c r="AS418" s="10"/>
      <c r="AT418" s="10"/>
    </row>
    <row r="419" spans="1:46" ht="15" customHeight="1">
      <c r="A419" s="10"/>
      <c r="B419" s="32"/>
      <c r="C419" s="32"/>
      <c r="D419" s="82"/>
      <c r="E419" s="82"/>
      <c r="F419" s="32"/>
      <c r="G419" s="82"/>
      <c r="H419" s="82"/>
      <c r="J419" s="82"/>
      <c r="K419" s="82"/>
      <c r="L419" s="82"/>
      <c r="M419" s="82"/>
      <c r="N419" s="32"/>
      <c r="O419" s="20"/>
      <c r="P419" s="82"/>
      <c r="Q419" s="32"/>
      <c r="R419" s="32"/>
      <c r="S419" s="32"/>
      <c r="T419" s="32"/>
      <c r="U419" s="32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  <c r="AP419" s="10"/>
      <c r="AQ419" s="10"/>
      <c r="AR419" s="10"/>
      <c r="AS419" s="10"/>
      <c r="AT419" s="10"/>
    </row>
    <row r="420" spans="1:46" ht="15" customHeight="1">
      <c r="A420" s="10"/>
      <c r="B420" s="32"/>
      <c r="C420" s="32"/>
      <c r="D420" s="82"/>
      <c r="E420" s="82"/>
      <c r="F420" s="32"/>
      <c r="G420" s="82"/>
      <c r="H420" s="82"/>
      <c r="J420" s="82"/>
      <c r="K420" s="82"/>
      <c r="L420" s="82"/>
      <c r="M420" s="82"/>
      <c r="N420" s="32"/>
      <c r="O420" s="20"/>
      <c r="P420" s="82"/>
      <c r="Q420" s="32"/>
      <c r="R420" s="32"/>
      <c r="S420" s="32"/>
      <c r="T420" s="32"/>
      <c r="U420" s="32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  <c r="AP420" s="10"/>
      <c r="AQ420" s="10"/>
      <c r="AR420" s="10"/>
      <c r="AS420" s="10"/>
      <c r="AT420" s="10"/>
    </row>
    <row r="421" spans="1:46" ht="15" customHeight="1">
      <c r="A421" s="10"/>
      <c r="B421" s="32"/>
      <c r="C421" s="32"/>
      <c r="D421" s="82"/>
      <c r="E421" s="82"/>
      <c r="F421" s="32"/>
      <c r="G421" s="82"/>
      <c r="H421" s="82"/>
      <c r="J421" s="82"/>
      <c r="K421" s="82"/>
      <c r="L421" s="82"/>
      <c r="M421" s="82"/>
      <c r="N421" s="32"/>
      <c r="O421" s="20"/>
      <c r="P421" s="82"/>
      <c r="Q421" s="32"/>
      <c r="R421" s="32"/>
      <c r="S421" s="32"/>
      <c r="T421" s="32"/>
      <c r="U421" s="32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  <c r="AP421" s="10"/>
      <c r="AQ421" s="10"/>
      <c r="AR421" s="10"/>
      <c r="AS421" s="10"/>
      <c r="AT421" s="10"/>
    </row>
    <row r="422" spans="1:46" ht="15" customHeight="1">
      <c r="A422" s="10"/>
      <c r="B422" s="32"/>
      <c r="C422" s="32"/>
      <c r="D422" s="82"/>
      <c r="E422" s="82"/>
      <c r="F422" s="32"/>
      <c r="G422" s="82"/>
      <c r="H422" s="82"/>
      <c r="J422" s="82"/>
      <c r="K422" s="82"/>
      <c r="L422" s="82"/>
      <c r="M422" s="82"/>
      <c r="N422" s="32"/>
      <c r="O422" s="20"/>
      <c r="P422" s="82"/>
      <c r="Q422" s="32"/>
      <c r="R422" s="32"/>
      <c r="S422" s="32"/>
      <c r="T422" s="32"/>
      <c r="U422" s="32"/>
      <c r="V422" s="10"/>
      <c r="W422" s="10"/>
      <c r="X422" s="10"/>
      <c r="Y422" s="10"/>
      <c r="Z422" s="10"/>
      <c r="AA422" s="10"/>
      <c r="AB422" s="10"/>
      <c r="AC422" s="10"/>
      <c r="AD422" s="10"/>
      <c r="AE422" s="10"/>
      <c r="AF422" s="10"/>
      <c r="AG422" s="10"/>
      <c r="AH422" s="10"/>
      <c r="AI422" s="10"/>
      <c r="AJ422" s="10"/>
      <c r="AK422" s="10"/>
      <c r="AL422" s="10"/>
      <c r="AM422" s="10"/>
      <c r="AN422" s="10"/>
      <c r="AO422" s="10"/>
      <c r="AP422" s="10"/>
      <c r="AQ422" s="10"/>
      <c r="AR422" s="10"/>
      <c r="AS422" s="10"/>
      <c r="AT422" s="10"/>
    </row>
    <row r="423" spans="1:46" ht="15" customHeight="1">
      <c r="A423" s="10"/>
      <c r="B423" s="32"/>
      <c r="C423" s="32"/>
      <c r="D423" s="82"/>
      <c r="E423" s="82"/>
      <c r="F423" s="32"/>
      <c r="G423" s="82"/>
      <c r="H423" s="82"/>
      <c r="J423" s="82"/>
      <c r="K423" s="82"/>
      <c r="L423" s="82"/>
      <c r="M423" s="82"/>
      <c r="N423" s="32"/>
      <c r="O423" s="20"/>
      <c r="P423" s="82"/>
      <c r="Q423" s="32"/>
      <c r="R423" s="32"/>
      <c r="S423" s="32"/>
      <c r="T423" s="32"/>
      <c r="U423" s="32"/>
      <c r="V423" s="10"/>
      <c r="W423" s="10"/>
      <c r="X423" s="10"/>
      <c r="Y423" s="10"/>
      <c r="Z423" s="10"/>
      <c r="AA423" s="10"/>
      <c r="AB423" s="10"/>
      <c r="AC423" s="10"/>
      <c r="AD423" s="10"/>
      <c r="AE423" s="10"/>
      <c r="AF423" s="10"/>
      <c r="AG423" s="10"/>
      <c r="AH423" s="10"/>
      <c r="AI423" s="10"/>
      <c r="AJ423" s="10"/>
      <c r="AK423" s="10"/>
      <c r="AL423" s="10"/>
      <c r="AM423" s="10"/>
      <c r="AN423" s="10"/>
      <c r="AO423" s="10"/>
      <c r="AP423" s="10"/>
      <c r="AQ423" s="10"/>
      <c r="AR423" s="10"/>
      <c r="AS423" s="10"/>
      <c r="AT423" s="10"/>
    </row>
    <row r="424" spans="1:46" ht="15" customHeight="1">
      <c r="A424" s="10"/>
      <c r="B424" s="32"/>
      <c r="C424" s="32"/>
      <c r="D424" s="82"/>
      <c r="E424" s="82"/>
      <c r="F424" s="32"/>
      <c r="G424" s="82"/>
      <c r="H424" s="82"/>
      <c r="J424" s="82"/>
      <c r="K424" s="82"/>
      <c r="L424" s="82"/>
      <c r="M424" s="82"/>
      <c r="N424" s="32"/>
      <c r="O424" s="20"/>
      <c r="P424" s="82"/>
      <c r="Q424" s="32"/>
      <c r="R424" s="32"/>
      <c r="S424" s="32"/>
      <c r="T424" s="32"/>
      <c r="U424" s="32"/>
      <c r="V424" s="10"/>
      <c r="W424" s="10"/>
      <c r="X424" s="10"/>
      <c r="Y424" s="10"/>
      <c r="Z424" s="10"/>
      <c r="AA424" s="10"/>
      <c r="AB424" s="10"/>
      <c r="AC424" s="10"/>
      <c r="AD424" s="10"/>
      <c r="AE424" s="10"/>
      <c r="AF424" s="10"/>
      <c r="AG424" s="10"/>
      <c r="AH424" s="10"/>
      <c r="AI424" s="10"/>
      <c r="AJ424" s="10"/>
      <c r="AK424" s="10"/>
      <c r="AL424" s="10"/>
      <c r="AM424" s="10"/>
      <c r="AN424" s="10"/>
      <c r="AO424" s="10"/>
      <c r="AP424" s="10"/>
      <c r="AQ424" s="10"/>
      <c r="AR424" s="10"/>
      <c r="AS424" s="10"/>
      <c r="AT424" s="10"/>
    </row>
    <row r="425" spans="1:46" ht="15" customHeight="1">
      <c r="A425" s="10"/>
      <c r="B425" s="32"/>
      <c r="C425" s="32"/>
      <c r="D425" s="82"/>
      <c r="E425" s="82"/>
      <c r="F425" s="32"/>
      <c r="G425" s="82"/>
      <c r="H425" s="82"/>
      <c r="J425" s="82"/>
      <c r="K425" s="82"/>
      <c r="L425" s="82"/>
      <c r="M425" s="82"/>
      <c r="N425" s="32"/>
      <c r="O425" s="20"/>
      <c r="P425" s="82"/>
      <c r="Q425" s="32"/>
      <c r="R425" s="32"/>
      <c r="S425" s="32"/>
      <c r="T425" s="32"/>
      <c r="U425" s="32"/>
      <c r="V425" s="10"/>
      <c r="W425" s="10"/>
      <c r="X425" s="10"/>
      <c r="Y425" s="10"/>
      <c r="Z425" s="10"/>
      <c r="AA425" s="10"/>
      <c r="AB425" s="10"/>
      <c r="AC425" s="10"/>
      <c r="AD425" s="10"/>
      <c r="AE425" s="10"/>
      <c r="AF425" s="10"/>
      <c r="AG425" s="10"/>
      <c r="AH425" s="10"/>
      <c r="AI425" s="10"/>
      <c r="AJ425" s="10"/>
      <c r="AK425" s="10"/>
      <c r="AL425" s="10"/>
      <c r="AM425" s="10"/>
      <c r="AN425" s="10"/>
      <c r="AO425" s="10"/>
      <c r="AP425" s="10"/>
      <c r="AQ425" s="10"/>
      <c r="AR425" s="10"/>
      <c r="AS425" s="10"/>
      <c r="AT425" s="10"/>
    </row>
    <row r="426" spans="1:46" ht="15" customHeight="1">
      <c r="A426" s="10"/>
      <c r="B426" s="32"/>
      <c r="C426" s="32"/>
      <c r="D426" s="82"/>
      <c r="E426" s="82"/>
      <c r="F426" s="32"/>
      <c r="G426" s="82"/>
      <c r="H426" s="82"/>
      <c r="J426" s="82"/>
      <c r="K426" s="82"/>
      <c r="L426" s="82"/>
      <c r="M426" s="82"/>
      <c r="N426" s="32"/>
      <c r="O426" s="20"/>
      <c r="P426" s="82"/>
      <c r="Q426" s="32"/>
      <c r="R426" s="32"/>
      <c r="S426" s="32"/>
      <c r="T426" s="32"/>
      <c r="U426" s="32"/>
      <c r="V426" s="10"/>
      <c r="W426" s="10"/>
      <c r="X426" s="10"/>
      <c r="Y426" s="10"/>
      <c r="Z426" s="10"/>
      <c r="AA426" s="10"/>
      <c r="AB426" s="10"/>
      <c r="AC426" s="10"/>
      <c r="AD426" s="10"/>
      <c r="AE426" s="10"/>
      <c r="AF426" s="10"/>
      <c r="AG426" s="10"/>
      <c r="AH426" s="10"/>
      <c r="AI426" s="10"/>
      <c r="AJ426" s="10"/>
      <c r="AK426" s="10"/>
      <c r="AL426" s="10"/>
      <c r="AM426" s="10"/>
      <c r="AN426" s="10"/>
      <c r="AO426" s="10"/>
      <c r="AP426" s="10"/>
      <c r="AQ426" s="10"/>
      <c r="AR426" s="10"/>
      <c r="AS426" s="10"/>
      <c r="AT426" s="10"/>
    </row>
    <row r="427" spans="1:46" ht="15" customHeight="1">
      <c r="A427" s="10"/>
      <c r="B427" s="32"/>
      <c r="C427" s="32"/>
      <c r="D427" s="82"/>
      <c r="E427" s="82"/>
      <c r="F427" s="32"/>
      <c r="G427" s="82"/>
      <c r="H427" s="82"/>
      <c r="J427" s="82"/>
      <c r="K427" s="82"/>
      <c r="L427" s="82"/>
      <c r="M427" s="82"/>
      <c r="N427" s="32"/>
      <c r="O427" s="20"/>
      <c r="P427" s="82"/>
      <c r="Q427" s="32"/>
      <c r="R427" s="32"/>
      <c r="S427" s="32"/>
      <c r="T427" s="32"/>
      <c r="U427" s="32"/>
      <c r="V427" s="10"/>
      <c r="W427" s="10"/>
      <c r="X427" s="10"/>
      <c r="Y427" s="10"/>
      <c r="Z427" s="10"/>
      <c r="AA427" s="10"/>
      <c r="AB427" s="10"/>
      <c r="AC427" s="10"/>
      <c r="AD427" s="10"/>
      <c r="AE427" s="10"/>
      <c r="AF427" s="10"/>
      <c r="AG427" s="10"/>
      <c r="AH427" s="10"/>
      <c r="AI427" s="10"/>
      <c r="AJ427" s="10"/>
      <c r="AK427" s="10"/>
      <c r="AL427" s="10"/>
      <c r="AM427" s="10"/>
      <c r="AN427" s="10"/>
      <c r="AO427" s="10"/>
      <c r="AP427" s="10"/>
      <c r="AQ427" s="10"/>
      <c r="AR427" s="10"/>
      <c r="AS427" s="10"/>
      <c r="AT427" s="10"/>
    </row>
    <row r="428" spans="1:46" ht="15" customHeight="1">
      <c r="A428" s="10"/>
      <c r="B428" s="32"/>
      <c r="C428" s="32"/>
      <c r="D428" s="82"/>
      <c r="E428" s="82"/>
      <c r="F428" s="32"/>
      <c r="G428" s="82"/>
      <c r="H428" s="82"/>
      <c r="J428" s="82"/>
      <c r="K428" s="82"/>
      <c r="L428" s="82"/>
      <c r="M428" s="82"/>
      <c r="N428" s="32"/>
      <c r="O428" s="20"/>
      <c r="P428" s="82"/>
      <c r="Q428" s="32"/>
      <c r="R428" s="32"/>
      <c r="S428" s="32"/>
      <c r="T428" s="32"/>
      <c r="U428" s="32"/>
      <c r="V428" s="10"/>
      <c r="W428" s="10"/>
      <c r="X428" s="10"/>
      <c r="Y428" s="10"/>
      <c r="Z428" s="10"/>
      <c r="AA428" s="10"/>
      <c r="AB428" s="10"/>
      <c r="AC428" s="10"/>
      <c r="AD428" s="10"/>
      <c r="AE428" s="10"/>
      <c r="AF428" s="10"/>
      <c r="AG428" s="10"/>
      <c r="AH428" s="10"/>
      <c r="AI428" s="10"/>
      <c r="AJ428" s="10"/>
      <c r="AK428" s="10"/>
      <c r="AL428" s="10"/>
      <c r="AM428" s="10"/>
      <c r="AN428" s="10"/>
      <c r="AO428" s="10"/>
      <c r="AP428" s="10"/>
      <c r="AQ428" s="10"/>
      <c r="AR428" s="10"/>
      <c r="AS428" s="10"/>
      <c r="AT428" s="10"/>
    </row>
    <row r="429" spans="1:46" ht="15" customHeight="1">
      <c r="A429" s="10"/>
      <c r="B429" s="32"/>
      <c r="C429" s="32"/>
      <c r="D429" s="82"/>
      <c r="E429" s="82"/>
      <c r="F429" s="32"/>
      <c r="G429" s="82"/>
      <c r="H429" s="82"/>
      <c r="J429" s="82"/>
      <c r="K429" s="82"/>
      <c r="L429" s="82"/>
      <c r="M429" s="82"/>
      <c r="N429" s="32"/>
      <c r="O429" s="20"/>
      <c r="P429" s="82"/>
      <c r="Q429" s="32"/>
      <c r="R429" s="32"/>
      <c r="S429" s="32"/>
      <c r="T429" s="32"/>
      <c r="U429" s="32"/>
      <c r="V429" s="10"/>
      <c r="W429" s="10"/>
      <c r="X429" s="10"/>
      <c r="Y429" s="10"/>
      <c r="Z429" s="10"/>
      <c r="AA429" s="10"/>
      <c r="AB429" s="10"/>
      <c r="AC429" s="10"/>
      <c r="AD429" s="10"/>
      <c r="AE429" s="10"/>
      <c r="AF429" s="10"/>
      <c r="AG429" s="10"/>
      <c r="AH429" s="10"/>
      <c r="AI429" s="10"/>
      <c r="AJ429" s="10"/>
      <c r="AK429" s="10"/>
      <c r="AL429" s="10"/>
      <c r="AM429" s="10"/>
      <c r="AN429" s="10"/>
      <c r="AO429" s="10"/>
      <c r="AP429" s="10"/>
      <c r="AQ429" s="10"/>
      <c r="AR429" s="10"/>
      <c r="AS429" s="10"/>
      <c r="AT429" s="10"/>
    </row>
    <row r="430" spans="1:46" ht="15" customHeight="1">
      <c r="A430" s="10"/>
      <c r="B430" s="32"/>
      <c r="C430" s="32"/>
      <c r="D430" s="82"/>
      <c r="E430" s="82"/>
      <c r="F430" s="32"/>
      <c r="G430" s="82"/>
      <c r="H430" s="82"/>
      <c r="J430" s="82"/>
      <c r="K430" s="82"/>
      <c r="L430" s="82"/>
      <c r="M430" s="82"/>
      <c r="N430" s="32"/>
      <c r="O430" s="20"/>
      <c r="P430" s="82"/>
      <c r="Q430" s="32"/>
      <c r="R430" s="32"/>
      <c r="S430" s="32"/>
      <c r="T430" s="32"/>
      <c r="U430" s="32"/>
      <c r="V430" s="10"/>
      <c r="W430" s="10"/>
      <c r="X430" s="10"/>
      <c r="Y430" s="10"/>
      <c r="Z430" s="10"/>
      <c r="AA430" s="10"/>
      <c r="AB430" s="10"/>
      <c r="AC430" s="10"/>
      <c r="AD430" s="10"/>
      <c r="AE430" s="10"/>
      <c r="AF430" s="10"/>
      <c r="AG430" s="10"/>
      <c r="AH430" s="10"/>
      <c r="AI430" s="10"/>
      <c r="AJ430" s="10"/>
      <c r="AK430" s="10"/>
      <c r="AL430" s="10"/>
      <c r="AM430" s="10"/>
      <c r="AN430" s="10"/>
      <c r="AO430" s="10"/>
      <c r="AP430" s="10"/>
      <c r="AQ430" s="10"/>
      <c r="AR430" s="10"/>
      <c r="AS430" s="10"/>
      <c r="AT430" s="10"/>
    </row>
    <row r="431" spans="1:46" ht="15" customHeight="1">
      <c r="A431" s="10"/>
      <c r="B431" s="32"/>
      <c r="C431" s="32"/>
      <c r="D431" s="82"/>
      <c r="E431" s="82"/>
      <c r="F431" s="32"/>
      <c r="G431" s="82"/>
      <c r="H431" s="82"/>
      <c r="J431" s="82"/>
      <c r="K431" s="82"/>
      <c r="L431" s="82"/>
      <c r="M431" s="82"/>
      <c r="N431" s="32"/>
      <c r="O431" s="20"/>
      <c r="P431" s="82"/>
      <c r="Q431" s="32"/>
      <c r="R431" s="32"/>
      <c r="S431" s="32"/>
      <c r="T431" s="32"/>
      <c r="U431" s="32"/>
      <c r="V431" s="10"/>
      <c r="W431" s="10"/>
      <c r="X431" s="10"/>
      <c r="Y431" s="10"/>
      <c r="Z431" s="10"/>
      <c r="AA431" s="10"/>
      <c r="AB431" s="10"/>
      <c r="AC431" s="10"/>
      <c r="AD431" s="10"/>
      <c r="AE431" s="10"/>
      <c r="AF431" s="10"/>
      <c r="AG431" s="10"/>
      <c r="AH431" s="10"/>
      <c r="AI431" s="10"/>
      <c r="AJ431" s="10"/>
      <c r="AK431" s="10"/>
      <c r="AL431" s="10"/>
      <c r="AM431" s="10"/>
      <c r="AN431" s="10"/>
      <c r="AO431" s="10"/>
      <c r="AP431" s="10"/>
      <c r="AQ431" s="10"/>
      <c r="AR431" s="10"/>
      <c r="AS431" s="10"/>
      <c r="AT431" s="10"/>
    </row>
    <row r="432" spans="1:46" ht="15" customHeight="1">
      <c r="A432" s="10"/>
      <c r="B432" s="32"/>
      <c r="C432" s="32"/>
      <c r="D432" s="82"/>
      <c r="E432" s="82"/>
      <c r="F432" s="32"/>
      <c r="G432" s="82"/>
      <c r="H432" s="82"/>
      <c r="J432" s="82"/>
      <c r="K432" s="82"/>
      <c r="L432" s="82"/>
      <c r="M432" s="82"/>
      <c r="N432" s="32"/>
      <c r="O432" s="20"/>
      <c r="P432" s="82"/>
      <c r="Q432" s="32"/>
      <c r="R432" s="32"/>
      <c r="S432" s="32"/>
      <c r="T432" s="32"/>
      <c r="U432" s="32"/>
      <c r="V432" s="10"/>
      <c r="W432" s="10"/>
      <c r="X432" s="10"/>
      <c r="Y432" s="10"/>
      <c r="Z432" s="10"/>
      <c r="AA432" s="10"/>
      <c r="AB432" s="10"/>
      <c r="AC432" s="10"/>
      <c r="AD432" s="10"/>
      <c r="AE432" s="10"/>
      <c r="AF432" s="10"/>
      <c r="AG432" s="10"/>
      <c r="AH432" s="10"/>
      <c r="AI432" s="10"/>
      <c r="AJ432" s="10"/>
      <c r="AK432" s="10"/>
      <c r="AL432" s="10"/>
      <c r="AM432" s="10"/>
      <c r="AN432" s="10"/>
      <c r="AO432" s="10"/>
      <c r="AP432" s="10"/>
      <c r="AQ432" s="10"/>
      <c r="AR432" s="10"/>
      <c r="AS432" s="10"/>
      <c r="AT432" s="10"/>
    </row>
    <row r="433" spans="1:46" ht="15" customHeight="1">
      <c r="A433" s="10"/>
      <c r="B433" s="32"/>
      <c r="C433" s="32"/>
      <c r="D433" s="82"/>
      <c r="E433" s="82"/>
      <c r="F433" s="32"/>
      <c r="G433" s="82"/>
      <c r="H433" s="82"/>
      <c r="J433" s="82"/>
      <c r="K433" s="82"/>
      <c r="L433" s="82"/>
      <c r="M433" s="82"/>
      <c r="N433" s="32"/>
      <c r="O433" s="20"/>
      <c r="P433" s="82"/>
      <c r="Q433" s="32"/>
      <c r="R433" s="32"/>
      <c r="S433" s="32"/>
      <c r="T433" s="32"/>
      <c r="U433" s="32"/>
      <c r="V433" s="10"/>
      <c r="W433" s="10"/>
      <c r="X433" s="10"/>
      <c r="Y433" s="10"/>
      <c r="Z433" s="10"/>
      <c r="AA433" s="10"/>
      <c r="AB433" s="10"/>
      <c r="AC433" s="10"/>
      <c r="AD433" s="10"/>
      <c r="AE433" s="10"/>
      <c r="AF433" s="10"/>
      <c r="AG433" s="10"/>
      <c r="AH433" s="10"/>
      <c r="AI433" s="10"/>
      <c r="AJ433" s="10"/>
      <c r="AK433" s="10"/>
      <c r="AL433" s="10"/>
      <c r="AM433" s="10"/>
      <c r="AN433" s="10"/>
      <c r="AO433" s="10"/>
      <c r="AP433" s="10"/>
      <c r="AQ433" s="10"/>
      <c r="AR433" s="10"/>
      <c r="AS433" s="10"/>
      <c r="AT433" s="10"/>
    </row>
    <row r="434" spans="1:46" ht="15" customHeight="1">
      <c r="A434" s="10"/>
      <c r="B434" s="32"/>
      <c r="C434" s="32"/>
      <c r="D434" s="82"/>
      <c r="E434" s="82"/>
      <c r="F434" s="32"/>
      <c r="G434" s="82"/>
      <c r="H434" s="82"/>
      <c r="J434" s="82"/>
      <c r="K434" s="82"/>
      <c r="L434" s="82"/>
      <c r="M434" s="82"/>
      <c r="N434" s="32"/>
      <c r="O434" s="20"/>
      <c r="P434" s="82"/>
      <c r="Q434" s="32"/>
      <c r="R434" s="32"/>
      <c r="S434" s="32"/>
      <c r="T434" s="32"/>
      <c r="U434" s="32"/>
      <c r="V434" s="10"/>
      <c r="W434" s="10"/>
      <c r="X434" s="10"/>
      <c r="Y434" s="10"/>
      <c r="Z434" s="10"/>
      <c r="AA434" s="10"/>
      <c r="AB434" s="10"/>
      <c r="AC434" s="10"/>
      <c r="AD434" s="10"/>
      <c r="AE434" s="10"/>
      <c r="AF434" s="10"/>
      <c r="AG434" s="10"/>
      <c r="AH434" s="10"/>
      <c r="AI434" s="10"/>
      <c r="AJ434" s="10"/>
      <c r="AK434" s="10"/>
      <c r="AL434" s="10"/>
      <c r="AM434" s="10"/>
      <c r="AN434" s="10"/>
      <c r="AO434" s="10"/>
      <c r="AP434" s="10"/>
      <c r="AQ434" s="10"/>
      <c r="AR434" s="10"/>
      <c r="AS434" s="10"/>
      <c r="AT434" s="10"/>
    </row>
    <row r="435" spans="1:46" ht="15" customHeight="1">
      <c r="A435" s="10"/>
      <c r="B435" s="32"/>
      <c r="C435" s="32"/>
      <c r="D435" s="82"/>
      <c r="E435" s="82"/>
      <c r="F435" s="32"/>
      <c r="G435" s="82"/>
      <c r="H435" s="82"/>
      <c r="J435" s="82"/>
      <c r="K435" s="82"/>
      <c r="L435" s="82"/>
      <c r="M435" s="82"/>
      <c r="N435" s="32"/>
      <c r="O435" s="20"/>
      <c r="P435" s="82"/>
      <c r="Q435" s="32"/>
      <c r="R435" s="32"/>
      <c r="S435" s="32"/>
      <c r="T435" s="32"/>
      <c r="U435" s="32"/>
      <c r="V435" s="10"/>
      <c r="W435" s="10"/>
      <c r="X435" s="10"/>
      <c r="Y435" s="10"/>
      <c r="Z435" s="10"/>
      <c r="AA435" s="10"/>
      <c r="AB435" s="10"/>
      <c r="AC435" s="10"/>
      <c r="AD435" s="10"/>
      <c r="AE435" s="10"/>
      <c r="AF435" s="10"/>
      <c r="AG435" s="10"/>
      <c r="AH435" s="10"/>
      <c r="AI435" s="10"/>
      <c r="AJ435" s="10"/>
      <c r="AK435" s="10"/>
      <c r="AL435" s="10"/>
      <c r="AM435" s="10"/>
      <c r="AN435" s="10"/>
      <c r="AO435" s="10"/>
      <c r="AP435" s="10"/>
      <c r="AQ435" s="10"/>
      <c r="AR435" s="10"/>
      <c r="AS435" s="10"/>
      <c r="AT435" s="10"/>
    </row>
    <row r="436" spans="1:46" ht="15" customHeight="1">
      <c r="A436" s="10"/>
      <c r="B436" s="32"/>
      <c r="C436" s="32"/>
      <c r="D436" s="82"/>
      <c r="E436" s="82"/>
      <c r="F436" s="32"/>
      <c r="G436" s="82"/>
      <c r="H436" s="82"/>
      <c r="J436" s="82"/>
      <c r="K436" s="82"/>
      <c r="L436" s="82"/>
      <c r="M436" s="82"/>
      <c r="N436" s="32"/>
      <c r="O436" s="20"/>
      <c r="P436" s="82"/>
      <c r="Q436" s="32"/>
      <c r="R436" s="32"/>
      <c r="S436" s="32"/>
      <c r="T436" s="32"/>
      <c r="U436" s="32"/>
      <c r="V436" s="10"/>
      <c r="W436" s="10"/>
      <c r="X436" s="10"/>
      <c r="Y436" s="10"/>
      <c r="Z436" s="10"/>
      <c r="AA436" s="10"/>
      <c r="AB436" s="10"/>
      <c r="AC436" s="10"/>
      <c r="AD436" s="10"/>
      <c r="AE436" s="10"/>
      <c r="AF436" s="10"/>
      <c r="AG436" s="10"/>
      <c r="AH436" s="10"/>
      <c r="AI436" s="10"/>
      <c r="AJ436" s="10"/>
      <c r="AK436" s="10"/>
      <c r="AL436" s="10"/>
      <c r="AM436" s="10"/>
      <c r="AN436" s="10"/>
      <c r="AO436" s="10"/>
      <c r="AP436" s="10"/>
      <c r="AQ436" s="10"/>
      <c r="AR436" s="10"/>
      <c r="AS436" s="10"/>
      <c r="AT436" s="10"/>
    </row>
    <row r="437" spans="1:46" ht="15" customHeight="1">
      <c r="A437" s="10"/>
      <c r="B437" s="32"/>
      <c r="C437" s="32"/>
      <c r="D437" s="82"/>
      <c r="E437" s="82"/>
      <c r="F437" s="32"/>
      <c r="G437" s="82"/>
      <c r="H437" s="82"/>
      <c r="J437" s="82"/>
      <c r="K437" s="82"/>
      <c r="L437" s="82"/>
      <c r="M437" s="82"/>
      <c r="N437" s="32"/>
      <c r="O437" s="20"/>
      <c r="P437" s="82"/>
      <c r="Q437" s="32"/>
      <c r="R437" s="32"/>
      <c r="S437" s="32"/>
      <c r="T437" s="32"/>
      <c r="U437" s="32"/>
      <c r="V437" s="10"/>
      <c r="W437" s="10"/>
      <c r="X437" s="10"/>
      <c r="Y437" s="10"/>
      <c r="Z437" s="10"/>
      <c r="AA437" s="10"/>
      <c r="AB437" s="10"/>
      <c r="AC437" s="10"/>
      <c r="AD437" s="10"/>
      <c r="AE437" s="10"/>
      <c r="AF437" s="10"/>
      <c r="AG437" s="10"/>
      <c r="AH437" s="10"/>
      <c r="AI437" s="10"/>
      <c r="AJ437" s="10"/>
      <c r="AK437" s="10"/>
      <c r="AL437" s="10"/>
      <c r="AM437" s="10"/>
      <c r="AN437" s="10"/>
      <c r="AO437" s="10"/>
      <c r="AP437" s="10"/>
      <c r="AQ437" s="10"/>
      <c r="AR437" s="10"/>
      <c r="AS437" s="10"/>
      <c r="AT437" s="10"/>
    </row>
    <row r="438" spans="1:46" ht="15" customHeight="1">
      <c r="A438" s="10"/>
      <c r="B438" s="32"/>
      <c r="C438" s="32"/>
      <c r="D438" s="82"/>
      <c r="E438" s="82"/>
      <c r="F438" s="32"/>
      <c r="G438" s="82"/>
      <c r="H438" s="82"/>
      <c r="J438" s="82"/>
      <c r="K438" s="82"/>
      <c r="L438" s="82"/>
      <c r="M438" s="82"/>
      <c r="N438" s="32"/>
      <c r="O438" s="20"/>
      <c r="P438" s="82"/>
      <c r="Q438" s="32"/>
      <c r="R438" s="32"/>
      <c r="S438" s="32"/>
      <c r="T438" s="32"/>
      <c r="U438" s="32"/>
      <c r="V438" s="10"/>
      <c r="W438" s="10"/>
      <c r="X438" s="10"/>
      <c r="Y438" s="10"/>
      <c r="Z438" s="10"/>
      <c r="AA438" s="10"/>
      <c r="AB438" s="10"/>
      <c r="AC438" s="10"/>
      <c r="AD438" s="10"/>
      <c r="AE438" s="10"/>
      <c r="AF438" s="10"/>
      <c r="AG438" s="10"/>
      <c r="AH438" s="10"/>
      <c r="AI438" s="10"/>
      <c r="AJ438" s="10"/>
      <c r="AK438" s="10"/>
      <c r="AL438" s="10"/>
      <c r="AM438" s="10"/>
      <c r="AN438" s="10"/>
      <c r="AO438" s="10"/>
      <c r="AP438" s="10"/>
      <c r="AQ438" s="10"/>
      <c r="AR438" s="10"/>
      <c r="AS438" s="10"/>
      <c r="AT438" s="10"/>
    </row>
    <row r="439" spans="1:46" ht="15" customHeight="1">
      <c r="A439" s="10"/>
      <c r="B439" s="32"/>
      <c r="C439" s="32"/>
      <c r="D439" s="82"/>
      <c r="E439" s="82"/>
      <c r="F439" s="32"/>
      <c r="G439" s="82"/>
      <c r="H439" s="82"/>
      <c r="J439" s="82"/>
      <c r="K439" s="82"/>
      <c r="L439" s="82"/>
      <c r="M439" s="82"/>
      <c r="N439" s="32"/>
      <c r="O439" s="20"/>
      <c r="P439" s="82"/>
      <c r="Q439" s="32"/>
      <c r="R439" s="32"/>
      <c r="S439" s="32"/>
      <c r="T439" s="32"/>
      <c r="U439" s="32"/>
      <c r="V439" s="10"/>
      <c r="W439" s="10"/>
      <c r="X439" s="10"/>
      <c r="Y439" s="10"/>
      <c r="Z439" s="10"/>
      <c r="AA439" s="10"/>
      <c r="AB439" s="10"/>
      <c r="AC439" s="10"/>
      <c r="AD439" s="10"/>
      <c r="AE439" s="10"/>
      <c r="AF439" s="10"/>
      <c r="AG439" s="10"/>
      <c r="AH439" s="10"/>
      <c r="AI439" s="10"/>
      <c r="AJ439" s="10"/>
      <c r="AK439" s="10"/>
      <c r="AL439" s="10"/>
      <c r="AM439" s="10"/>
      <c r="AN439" s="10"/>
      <c r="AO439" s="10"/>
      <c r="AP439" s="10"/>
      <c r="AQ439" s="10"/>
      <c r="AR439" s="10"/>
      <c r="AS439" s="10"/>
      <c r="AT439" s="10"/>
    </row>
    <row r="440" spans="1:46" ht="15" customHeight="1">
      <c r="A440" s="10"/>
      <c r="B440" s="32"/>
      <c r="C440" s="32"/>
      <c r="D440" s="82"/>
      <c r="E440" s="82"/>
      <c r="F440" s="32"/>
      <c r="G440" s="82"/>
      <c r="H440" s="82"/>
      <c r="J440" s="82"/>
      <c r="K440" s="82"/>
      <c r="L440" s="82"/>
      <c r="M440" s="82"/>
      <c r="N440" s="32"/>
      <c r="O440" s="20"/>
      <c r="P440" s="82"/>
      <c r="Q440" s="32"/>
      <c r="R440" s="32"/>
      <c r="S440" s="32"/>
      <c r="T440" s="32"/>
      <c r="U440" s="32"/>
      <c r="V440" s="10"/>
      <c r="W440" s="10"/>
      <c r="X440" s="10"/>
      <c r="Y440" s="10"/>
      <c r="Z440" s="10"/>
      <c r="AA440" s="10"/>
      <c r="AB440" s="10"/>
      <c r="AC440" s="10"/>
      <c r="AD440" s="10"/>
      <c r="AE440" s="10"/>
      <c r="AF440" s="10"/>
      <c r="AG440" s="10"/>
      <c r="AH440" s="10"/>
      <c r="AI440" s="10"/>
      <c r="AJ440" s="10"/>
      <c r="AK440" s="10"/>
      <c r="AL440" s="10"/>
      <c r="AM440" s="10"/>
      <c r="AN440" s="10"/>
      <c r="AO440" s="10"/>
      <c r="AP440" s="10"/>
      <c r="AQ440" s="10"/>
      <c r="AR440" s="10"/>
      <c r="AS440" s="10"/>
      <c r="AT440" s="10"/>
    </row>
    <row r="441" spans="1:46" ht="15" customHeight="1">
      <c r="A441" s="10"/>
      <c r="B441" s="32"/>
      <c r="C441" s="32"/>
      <c r="D441" s="82"/>
      <c r="E441" s="82"/>
      <c r="F441" s="32"/>
      <c r="G441" s="82"/>
      <c r="H441" s="82"/>
      <c r="J441" s="82"/>
      <c r="K441" s="82"/>
      <c r="L441" s="82"/>
      <c r="M441" s="82"/>
      <c r="N441" s="32"/>
      <c r="O441" s="20"/>
      <c r="P441" s="82"/>
      <c r="Q441" s="32"/>
      <c r="R441" s="32"/>
      <c r="S441" s="32"/>
      <c r="T441" s="32"/>
      <c r="U441" s="32"/>
      <c r="V441" s="10"/>
      <c r="W441" s="10"/>
      <c r="X441" s="10"/>
      <c r="Y441" s="10"/>
      <c r="Z441" s="10"/>
      <c r="AA441" s="10"/>
      <c r="AB441" s="10"/>
      <c r="AC441" s="10"/>
      <c r="AD441" s="10"/>
      <c r="AE441" s="10"/>
      <c r="AF441" s="10"/>
      <c r="AG441" s="10"/>
      <c r="AH441" s="10"/>
      <c r="AI441" s="10"/>
      <c r="AJ441" s="10"/>
      <c r="AK441" s="10"/>
      <c r="AL441" s="10"/>
      <c r="AM441" s="10"/>
      <c r="AN441" s="10"/>
      <c r="AO441" s="10"/>
      <c r="AP441" s="10"/>
      <c r="AQ441" s="10"/>
      <c r="AR441" s="10"/>
      <c r="AS441" s="10"/>
      <c r="AT441" s="10"/>
    </row>
    <row r="442" spans="1:46" ht="15" customHeight="1">
      <c r="A442" s="10"/>
      <c r="B442" s="32"/>
      <c r="C442" s="32"/>
      <c r="D442" s="82"/>
      <c r="E442" s="82"/>
      <c r="F442" s="32"/>
      <c r="G442" s="82"/>
      <c r="H442" s="82"/>
      <c r="J442" s="82"/>
      <c r="K442" s="82"/>
      <c r="L442" s="82"/>
      <c r="M442" s="82"/>
      <c r="N442" s="32"/>
      <c r="O442" s="20"/>
      <c r="P442" s="82"/>
      <c r="Q442" s="32"/>
      <c r="R442" s="32"/>
      <c r="S442" s="32"/>
      <c r="T442" s="32"/>
      <c r="U442" s="32"/>
      <c r="V442" s="10"/>
      <c r="W442" s="10"/>
      <c r="X442" s="10"/>
      <c r="Y442" s="10"/>
      <c r="Z442" s="10"/>
      <c r="AA442" s="10"/>
      <c r="AB442" s="10"/>
      <c r="AC442" s="10"/>
      <c r="AD442" s="10"/>
      <c r="AE442" s="10"/>
      <c r="AF442" s="10"/>
      <c r="AG442" s="10"/>
      <c r="AH442" s="10"/>
      <c r="AI442" s="10"/>
      <c r="AJ442" s="10"/>
      <c r="AK442" s="10"/>
      <c r="AL442" s="10"/>
      <c r="AM442" s="10"/>
      <c r="AN442" s="10"/>
      <c r="AO442" s="10"/>
      <c r="AP442" s="10"/>
      <c r="AQ442" s="10"/>
      <c r="AR442" s="10"/>
      <c r="AS442" s="10"/>
      <c r="AT442" s="10"/>
    </row>
    <row r="443" spans="1:46" ht="15" customHeight="1">
      <c r="A443" s="10"/>
      <c r="B443" s="32"/>
      <c r="C443" s="32"/>
      <c r="D443" s="82"/>
      <c r="E443" s="82"/>
      <c r="F443" s="32"/>
      <c r="G443" s="82"/>
      <c r="H443" s="82"/>
      <c r="J443" s="82"/>
      <c r="K443" s="82"/>
      <c r="L443" s="82"/>
      <c r="M443" s="82"/>
      <c r="N443" s="32"/>
      <c r="O443" s="20"/>
      <c r="P443" s="82"/>
      <c r="Q443" s="32"/>
      <c r="R443" s="32"/>
      <c r="S443" s="32"/>
      <c r="T443" s="32"/>
      <c r="U443" s="32"/>
      <c r="V443" s="10"/>
      <c r="W443" s="10"/>
      <c r="X443" s="10"/>
      <c r="Y443" s="10"/>
      <c r="Z443" s="10"/>
      <c r="AA443" s="10"/>
      <c r="AB443" s="10"/>
      <c r="AC443" s="10"/>
      <c r="AD443" s="10"/>
      <c r="AE443" s="10"/>
      <c r="AF443" s="10"/>
      <c r="AG443" s="10"/>
      <c r="AH443" s="10"/>
      <c r="AI443" s="10"/>
      <c r="AJ443" s="10"/>
      <c r="AK443" s="10"/>
      <c r="AL443" s="10"/>
      <c r="AM443" s="10"/>
      <c r="AN443" s="10"/>
      <c r="AO443" s="10"/>
      <c r="AP443" s="10"/>
      <c r="AQ443" s="10"/>
      <c r="AR443" s="10"/>
      <c r="AS443" s="10"/>
      <c r="AT443" s="10"/>
    </row>
    <row r="444" spans="1:46" ht="15" customHeight="1">
      <c r="A444" s="10"/>
      <c r="B444" s="32"/>
      <c r="C444" s="32"/>
      <c r="D444" s="82"/>
      <c r="E444" s="82"/>
      <c r="F444" s="32"/>
      <c r="G444" s="82"/>
      <c r="H444" s="82"/>
      <c r="J444" s="82"/>
      <c r="K444" s="82"/>
      <c r="L444" s="82"/>
      <c r="M444" s="82"/>
      <c r="N444" s="32"/>
      <c r="O444" s="20"/>
      <c r="P444" s="82"/>
      <c r="Q444" s="32"/>
      <c r="R444" s="32"/>
      <c r="S444" s="32"/>
      <c r="T444" s="32"/>
      <c r="U444" s="32"/>
      <c r="V444" s="10"/>
      <c r="W444" s="10"/>
      <c r="X444" s="10"/>
      <c r="Y444" s="10"/>
      <c r="Z444" s="10"/>
      <c r="AA444" s="10"/>
      <c r="AB444" s="10"/>
      <c r="AC444" s="10"/>
      <c r="AD444" s="10"/>
      <c r="AE444" s="10"/>
      <c r="AF444" s="10"/>
      <c r="AG444" s="10"/>
      <c r="AH444" s="10"/>
      <c r="AI444" s="10"/>
      <c r="AJ444" s="10"/>
      <c r="AK444" s="10"/>
      <c r="AL444" s="10"/>
      <c r="AM444" s="10"/>
      <c r="AN444" s="10"/>
      <c r="AO444" s="10"/>
      <c r="AP444" s="10"/>
      <c r="AQ444" s="10"/>
      <c r="AR444" s="10"/>
      <c r="AS444" s="10"/>
      <c r="AT444" s="10"/>
    </row>
    <row r="445" spans="1:46" ht="15" customHeight="1">
      <c r="A445" s="10"/>
      <c r="B445" s="32"/>
      <c r="C445" s="32"/>
      <c r="D445" s="82"/>
      <c r="E445" s="82"/>
      <c r="F445" s="32"/>
      <c r="G445" s="82"/>
      <c r="H445" s="82"/>
      <c r="J445" s="82"/>
      <c r="K445" s="82"/>
      <c r="L445" s="82"/>
      <c r="M445" s="82"/>
      <c r="N445" s="32"/>
      <c r="O445" s="20"/>
      <c r="P445" s="82"/>
      <c r="Q445" s="32"/>
      <c r="R445" s="32"/>
      <c r="S445" s="32"/>
      <c r="T445" s="32"/>
      <c r="U445" s="32"/>
      <c r="V445" s="10"/>
      <c r="W445" s="10"/>
      <c r="X445" s="10"/>
      <c r="Y445" s="10"/>
      <c r="Z445" s="10"/>
      <c r="AA445" s="10"/>
      <c r="AB445" s="10"/>
      <c r="AC445" s="10"/>
      <c r="AD445" s="10"/>
      <c r="AE445" s="10"/>
      <c r="AF445" s="10"/>
      <c r="AG445" s="10"/>
      <c r="AH445" s="10"/>
      <c r="AI445" s="10"/>
      <c r="AJ445" s="10"/>
      <c r="AK445" s="10"/>
      <c r="AL445" s="10"/>
      <c r="AM445" s="10"/>
      <c r="AN445" s="10"/>
      <c r="AO445" s="10"/>
      <c r="AP445" s="10"/>
      <c r="AQ445" s="10"/>
      <c r="AR445" s="10"/>
      <c r="AS445" s="10"/>
      <c r="AT445" s="10"/>
    </row>
    <row r="446" spans="1:46" ht="15" customHeight="1">
      <c r="A446" s="10"/>
      <c r="B446" s="32"/>
      <c r="C446" s="32"/>
      <c r="D446" s="82"/>
      <c r="E446" s="82"/>
      <c r="F446" s="32"/>
      <c r="G446" s="82"/>
      <c r="H446" s="82"/>
      <c r="J446" s="82"/>
      <c r="K446" s="82"/>
      <c r="L446" s="82"/>
      <c r="M446" s="82"/>
      <c r="N446" s="32"/>
      <c r="O446" s="20"/>
      <c r="P446" s="82"/>
      <c r="Q446" s="32"/>
      <c r="R446" s="32"/>
      <c r="S446" s="32"/>
      <c r="T446" s="32"/>
      <c r="U446" s="32"/>
      <c r="V446" s="10"/>
      <c r="W446" s="10"/>
      <c r="X446" s="10"/>
      <c r="Y446" s="10"/>
      <c r="Z446" s="10"/>
      <c r="AA446" s="10"/>
      <c r="AB446" s="10"/>
      <c r="AC446" s="10"/>
      <c r="AD446" s="10"/>
      <c r="AE446" s="10"/>
      <c r="AF446" s="10"/>
      <c r="AG446" s="10"/>
      <c r="AH446" s="10"/>
      <c r="AI446" s="10"/>
      <c r="AJ446" s="10"/>
      <c r="AK446" s="10"/>
      <c r="AL446" s="10"/>
      <c r="AM446" s="10"/>
      <c r="AN446" s="10"/>
      <c r="AO446" s="10"/>
      <c r="AP446" s="10"/>
      <c r="AQ446" s="10"/>
      <c r="AR446" s="10"/>
      <c r="AS446" s="10"/>
      <c r="AT446" s="10"/>
    </row>
    <row r="447" spans="1:46" ht="15" customHeight="1">
      <c r="A447" s="10"/>
      <c r="B447" s="32"/>
      <c r="C447" s="32"/>
      <c r="D447" s="82"/>
      <c r="E447" s="82"/>
      <c r="F447" s="32"/>
      <c r="G447" s="82"/>
      <c r="H447" s="82"/>
      <c r="J447" s="82"/>
      <c r="K447" s="82"/>
      <c r="L447" s="82"/>
      <c r="M447" s="82"/>
      <c r="N447" s="32"/>
      <c r="O447" s="20"/>
      <c r="P447" s="82"/>
      <c r="Q447" s="32"/>
      <c r="R447" s="32"/>
      <c r="S447" s="32"/>
      <c r="T447" s="32"/>
      <c r="U447" s="32"/>
      <c r="V447" s="10"/>
      <c r="W447" s="10"/>
      <c r="X447" s="10"/>
      <c r="Y447" s="10"/>
      <c r="Z447" s="10"/>
      <c r="AA447" s="10"/>
      <c r="AB447" s="10"/>
      <c r="AC447" s="10"/>
      <c r="AD447" s="10"/>
      <c r="AE447" s="10"/>
      <c r="AF447" s="10"/>
      <c r="AG447" s="10"/>
      <c r="AH447" s="10"/>
      <c r="AI447" s="10"/>
      <c r="AJ447" s="10"/>
      <c r="AK447" s="10"/>
      <c r="AL447" s="10"/>
      <c r="AM447" s="10"/>
      <c r="AN447" s="10"/>
      <c r="AO447" s="10"/>
      <c r="AP447" s="10"/>
      <c r="AQ447" s="10"/>
      <c r="AR447" s="10"/>
      <c r="AS447" s="10"/>
      <c r="AT447" s="10"/>
    </row>
    <row r="448" spans="1:46" ht="15" customHeight="1">
      <c r="A448" s="10"/>
      <c r="B448" s="32"/>
      <c r="C448" s="32"/>
      <c r="D448" s="82"/>
      <c r="E448" s="82"/>
      <c r="F448" s="32"/>
      <c r="G448" s="82"/>
      <c r="H448" s="82"/>
      <c r="J448" s="82"/>
      <c r="K448" s="82"/>
      <c r="L448" s="82"/>
      <c r="M448" s="82"/>
      <c r="N448" s="32"/>
      <c r="O448" s="20"/>
      <c r="P448" s="82"/>
      <c r="Q448" s="32"/>
      <c r="R448" s="32"/>
      <c r="S448" s="32"/>
      <c r="T448" s="32"/>
      <c r="U448" s="32"/>
      <c r="V448" s="10"/>
      <c r="W448" s="10"/>
      <c r="X448" s="10"/>
      <c r="Y448" s="10"/>
      <c r="Z448" s="10"/>
      <c r="AA448" s="10"/>
      <c r="AB448" s="10"/>
      <c r="AC448" s="10"/>
      <c r="AD448" s="10"/>
      <c r="AE448" s="10"/>
      <c r="AF448" s="10"/>
      <c r="AG448" s="10"/>
      <c r="AH448" s="10"/>
      <c r="AI448" s="10"/>
      <c r="AJ448" s="10"/>
      <c r="AK448" s="10"/>
      <c r="AL448" s="10"/>
      <c r="AM448" s="10"/>
      <c r="AN448" s="10"/>
      <c r="AO448" s="10"/>
      <c r="AP448" s="10"/>
      <c r="AQ448" s="10"/>
      <c r="AR448" s="10"/>
      <c r="AS448" s="10"/>
      <c r="AT448" s="10"/>
    </row>
    <row r="449" spans="1:46" ht="15" customHeight="1">
      <c r="A449" s="10"/>
      <c r="B449" s="32"/>
      <c r="C449" s="32"/>
      <c r="D449" s="82"/>
      <c r="E449" s="82"/>
      <c r="F449" s="32"/>
      <c r="G449" s="82"/>
      <c r="H449" s="82"/>
      <c r="J449" s="82"/>
      <c r="K449" s="82"/>
      <c r="L449" s="82"/>
      <c r="M449" s="82"/>
      <c r="N449" s="32"/>
      <c r="O449" s="20"/>
      <c r="P449" s="82"/>
      <c r="Q449" s="32"/>
      <c r="R449" s="32"/>
      <c r="S449" s="32"/>
      <c r="T449" s="32"/>
      <c r="U449" s="32"/>
      <c r="V449" s="10"/>
      <c r="W449" s="10"/>
      <c r="X449" s="10"/>
      <c r="Y449" s="10"/>
      <c r="Z449" s="10"/>
      <c r="AA449" s="10"/>
      <c r="AB449" s="10"/>
      <c r="AC449" s="10"/>
      <c r="AD449" s="10"/>
      <c r="AE449" s="10"/>
      <c r="AF449" s="10"/>
      <c r="AG449" s="10"/>
      <c r="AH449" s="10"/>
      <c r="AI449" s="10"/>
      <c r="AJ449" s="10"/>
      <c r="AK449" s="10"/>
      <c r="AL449" s="10"/>
      <c r="AM449" s="10"/>
      <c r="AN449" s="10"/>
      <c r="AO449" s="10"/>
      <c r="AP449" s="10"/>
      <c r="AQ449" s="10"/>
      <c r="AR449" s="10"/>
      <c r="AS449" s="10"/>
      <c r="AT449" s="10"/>
    </row>
    <row r="450" spans="1:46" ht="15" customHeight="1">
      <c r="A450" s="10"/>
      <c r="B450" s="32"/>
      <c r="C450" s="32"/>
      <c r="D450" s="82"/>
      <c r="E450" s="82"/>
      <c r="F450" s="32"/>
      <c r="G450" s="82"/>
      <c r="H450" s="82"/>
      <c r="J450" s="82"/>
      <c r="K450" s="82"/>
      <c r="L450" s="82"/>
      <c r="M450" s="82"/>
      <c r="N450" s="32"/>
      <c r="O450" s="20"/>
      <c r="P450" s="82"/>
      <c r="Q450" s="32"/>
      <c r="R450" s="32"/>
      <c r="S450" s="32"/>
      <c r="T450" s="32"/>
      <c r="U450" s="32"/>
      <c r="V450" s="10"/>
      <c r="W450" s="10"/>
      <c r="X450" s="10"/>
      <c r="Y450" s="10"/>
      <c r="Z450" s="10"/>
      <c r="AA450" s="10"/>
      <c r="AB450" s="10"/>
      <c r="AC450" s="10"/>
      <c r="AD450" s="10"/>
      <c r="AE450" s="10"/>
      <c r="AF450" s="10"/>
      <c r="AG450" s="10"/>
      <c r="AH450" s="10"/>
      <c r="AI450" s="10"/>
      <c r="AJ450" s="10"/>
      <c r="AK450" s="10"/>
      <c r="AL450" s="10"/>
      <c r="AM450" s="10"/>
      <c r="AN450" s="10"/>
      <c r="AO450" s="10"/>
      <c r="AP450" s="10"/>
      <c r="AQ450" s="10"/>
      <c r="AR450" s="10"/>
      <c r="AS450" s="10"/>
      <c r="AT450" s="10"/>
    </row>
    <row r="451" spans="1:46" ht="15" customHeight="1">
      <c r="A451" s="10"/>
      <c r="B451" s="32"/>
      <c r="C451" s="32"/>
      <c r="D451" s="82"/>
      <c r="E451" s="82"/>
      <c r="F451" s="32"/>
      <c r="G451" s="82"/>
      <c r="H451" s="82"/>
      <c r="J451" s="82"/>
      <c r="K451" s="82"/>
      <c r="L451" s="82"/>
      <c r="M451" s="82"/>
      <c r="N451" s="32"/>
      <c r="O451" s="20"/>
      <c r="P451" s="82"/>
      <c r="Q451" s="32"/>
      <c r="R451" s="32"/>
      <c r="S451" s="32"/>
      <c r="T451" s="32"/>
      <c r="U451" s="32"/>
      <c r="V451" s="10"/>
      <c r="W451" s="10"/>
      <c r="X451" s="10"/>
      <c r="Y451" s="10"/>
      <c r="Z451" s="10"/>
      <c r="AA451" s="10"/>
      <c r="AB451" s="10"/>
      <c r="AC451" s="10"/>
      <c r="AD451" s="10"/>
      <c r="AE451" s="10"/>
      <c r="AF451" s="10"/>
      <c r="AG451" s="10"/>
      <c r="AH451" s="10"/>
      <c r="AI451" s="10"/>
      <c r="AJ451" s="10"/>
      <c r="AK451" s="10"/>
      <c r="AL451" s="10"/>
      <c r="AM451" s="10"/>
      <c r="AN451" s="10"/>
      <c r="AO451" s="10"/>
      <c r="AP451" s="10"/>
      <c r="AQ451" s="10"/>
      <c r="AR451" s="10"/>
      <c r="AS451" s="10"/>
      <c r="AT451" s="10"/>
    </row>
    <row r="452" spans="1:46" ht="15" customHeight="1">
      <c r="A452" s="10"/>
      <c r="B452" s="32"/>
      <c r="C452" s="32"/>
      <c r="D452" s="82"/>
      <c r="E452" s="82"/>
      <c r="F452" s="32"/>
      <c r="G452" s="82"/>
      <c r="H452" s="82"/>
      <c r="J452" s="82"/>
      <c r="K452" s="82"/>
      <c r="L452" s="82"/>
      <c r="M452" s="82"/>
      <c r="N452" s="32"/>
      <c r="O452" s="20"/>
      <c r="P452" s="82"/>
      <c r="Q452" s="32"/>
      <c r="R452" s="32"/>
      <c r="S452" s="32"/>
      <c r="T452" s="32"/>
      <c r="U452" s="32"/>
      <c r="V452" s="10"/>
      <c r="W452" s="10"/>
      <c r="X452" s="10"/>
      <c r="Y452" s="10"/>
      <c r="Z452" s="10"/>
      <c r="AA452" s="10"/>
      <c r="AB452" s="10"/>
      <c r="AC452" s="10"/>
      <c r="AD452" s="10"/>
      <c r="AE452" s="10"/>
      <c r="AF452" s="10"/>
      <c r="AG452" s="10"/>
      <c r="AH452" s="10"/>
      <c r="AI452" s="10"/>
      <c r="AJ452" s="10"/>
      <c r="AK452" s="10"/>
      <c r="AL452" s="10"/>
      <c r="AM452" s="10"/>
      <c r="AN452" s="10"/>
      <c r="AO452" s="10"/>
      <c r="AP452" s="10"/>
      <c r="AQ452" s="10"/>
      <c r="AR452" s="10"/>
      <c r="AS452" s="10"/>
      <c r="AT452" s="10"/>
    </row>
    <row r="453" spans="1:46" ht="15" customHeight="1">
      <c r="A453" s="10"/>
      <c r="B453" s="32"/>
      <c r="C453" s="32"/>
      <c r="D453" s="82"/>
      <c r="E453" s="82"/>
      <c r="F453" s="32"/>
      <c r="G453" s="82"/>
      <c r="H453" s="82"/>
      <c r="J453" s="82"/>
      <c r="K453" s="82"/>
      <c r="L453" s="82"/>
      <c r="M453" s="82"/>
      <c r="N453" s="32"/>
      <c r="O453" s="20"/>
      <c r="P453" s="82"/>
      <c r="Q453" s="32"/>
      <c r="R453" s="32"/>
      <c r="S453" s="32"/>
      <c r="T453" s="32"/>
      <c r="U453" s="32"/>
      <c r="V453" s="10"/>
      <c r="W453" s="10"/>
      <c r="X453" s="10"/>
      <c r="Y453" s="10"/>
      <c r="Z453" s="10"/>
      <c r="AA453" s="10"/>
      <c r="AB453" s="10"/>
      <c r="AC453" s="10"/>
      <c r="AD453" s="10"/>
      <c r="AE453" s="10"/>
      <c r="AF453" s="10"/>
      <c r="AG453" s="10"/>
      <c r="AH453" s="10"/>
      <c r="AI453" s="10"/>
      <c r="AJ453" s="10"/>
      <c r="AK453" s="10"/>
      <c r="AL453" s="10"/>
      <c r="AM453" s="10"/>
      <c r="AN453" s="10"/>
      <c r="AO453" s="10"/>
      <c r="AP453" s="10"/>
      <c r="AQ453" s="10"/>
      <c r="AR453" s="10"/>
      <c r="AS453" s="10"/>
      <c r="AT453" s="10"/>
    </row>
    <row r="454" spans="1:46" ht="15" customHeight="1">
      <c r="A454" s="10"/>
      <c r="B454" s="32"/>
      <c r="C454" s="32"/>
      <c r="D454" s="82"/>
      <c r="E454" s="82"/>
      <c r="F454" s="32"/>
      <c r="G454" s="82"/>
      <c r="H454" s="82"/>
      <c r="J454" s="82"/>
      <c r="K454" s="82"/>
      <c r="L454" s="82"/>
      <c r="M454" s="82"/>
      <c r="N454" s="32"/>
      <c r="O454" s="20"/>
      <c r="P454" s="82"/>
      <c r="Q454" s="32"/>
      <c r="R454" s="32"/>
      <c r="S454" s="32"/>
      <c r="T454" s="32"/>
      <c r="U454" s="32"/>
      <c r="V454" s="10"/>
      <c r="W454" s="10"/>
      <c r="X454" s="10"/>
      <c r="Y454" s="10"/>
      <c r="Z454" s="10"/>
      <c r="AA454" s="10"/>
      <c r="AB454" s="10"/>
      <c r="AC454" s="10"/>
      <c r="AD454" s="10"/>
      <c r="AE454" s="10"/>
      <c r="AF454" s="10"/>
      <c r="AG454" s="10"/>
      <c r="AH454" s="10"/>
      <c r="AI454" s="10"/>
      <c r="AJ454" s="10"/>
      <c r="AK454" s="10"/>
      <c r="AL454" s="10"/>
      <c r="AM454" s="10"/>
      <c r="AN454" s="10"/>
      <c r="AO454" s="10"/>
      <c r="AP454" s="10"/>
      <c r="AQ454" s="10"/>
      <c r="AR454" s="10"/>
      <c r="AS454" s="10"/>
      <c r="AT454" s="10"/>
    </row>
    <row r="455" spans="1:46" ht="15" customHeight="1">
      <c r="A455" s="10"/>
      <c r="B455" s="32"/>
      <c r="C455" s="32"/>
      <c r="D455" s="82"/>
      <c r="E455" s="82"/>
      <c r="F455" s="32"/>
      <c r="G455" s="82"/>
      <c r="H455" s="82"/>
      <c r="J455" s="82"/>
      <c r="K455" s="82"/>
      <c r="L455" s="82"/>
      <c r="M455" s="82"/>
      <c r="N455" s="32"/>
      <c r="O455" s="20"/>
      <c r="P455" s="82"/>
      <c r="Q455" s="32"/>
      <c r="R455" s="32"/>
      <c r="S455" s="32"/>
      <c r="T455" s="32"/>
      <c r="U455" s="32"/>
      <c r="V455" s="10"/>
      <c r="W455" s="10"/>
      <c r="X455" s="10"/>
      <c r="Y455" s="10"/>
      <c r="Z455" s="10"/>
      <c r="AA455" s="10"/>
      <c r="AB455" s="10"/>
      <c r="AC455" s="10"/>
      <c r="AD455" s="10"/>
      <c r="AE455" s="10"/>
      <c r="AF455" s="10"/>
      <c r="AG455" s="10"/>
      <c r="AH455" s="10"/>
      <c r="AI455" s="10"/>
      <c r="AJ455" s="10"/>
      <c r="AK455" s="10"/>
      <c r="AL455" s="10"/>
      <c r="AM455" s="10"/>
      <c r="AN455" s="10"/>
      <c r="AO455" s="10"/>
      <c r="AP455" s="10"/>
      <c r="AQ455" s="10"/>
      <c r="AR455" s="10"/>
      <c r="AS455" s="10"/>
      <c r="AT455" s="10"/>
    </row>
    <row r="456" spans="1:46" ht="15" customHeight="1">
      <c r="A456" s="10"/>
      <c r="B456" s="32"/>
      <c r="C456" s="32"/>
      <c r="D456" s="82"/>
      <c r="E456" s="82"/>
      <c r="F456" s="32"/>
      <c r="G456" s="82"/>
      <c r="H456" s="82"/>
      <c r="J456" s="82"/>
      <c r="K456" s="82"/>
      <c r="L456" s="82"/>
      <c r="M456" s="82"/>
      <c r="N456" s="32"/>
      <c r="O456" s="20"/>
      <c r="P456" s="82"/>
      <c r="Q456" s="32"/>
      <c r="R456" s="32"/>
      <c r="S456" s="32"/>
      <c r="T456" s="32"/>
      <c r="U456" s="32"/>
      <c r="V456" s="10"/>
      <c r="W456" s="10"/>
      <c r="X456" s="10"/>
      <c r="Y456" s="10"/>
      <c r="Z456" s="10"/>
      <c r="AA456" s="10"/>
      <c r="AB456" s="10"/>
      <c r="AC456" s="10"/>
      <c r="AD456" s="10"/>
      <c r="AE456" s="10"/>
      <c r="AF456" s="10"/>
      <c r="AG456" s="10"/>
      <c r="AH456" s="10"/>
      <c r="AI456" s="10"/>
      <c r="AJ456" s="10"/>
      <c r="AK456" s="10"/>
      <c r="AL456" s="10"/>
      <c r="AM456" s="10"/>
      <c r="AN456" s="10"/>
      <c r="AO456" s="10"/>
      <c r="AP456" s="10"/>
      <c r="AQ456" s="10"/>
      <c r="AR456" s="10"/>
      <c r="AS456" s="10"/>
      <c r="AT456" s="10"/>
    </row>
    <row r="457" spans="1:46" ht="15" customHeight="1">
      <c r="A457" s="10"/>
      <c r="B457" s="32"/>
      <c r="C457" s="32"/>
      <c r="D457" s="82"/>
      <c r="E457" s="82"/>
      <c r="F457" s="32"/>
      <c r="G457" s="82"/>
      <c r="H457" s="82"/>
      <c r="J457" s="82"/>
      <c r="K457" s="82"/>
      <c r="L457" s="82"/>
      <c r="M457" s="82"/>
      <c r="N457" s="32"/>
      <c r="O457" s="20"/>
      <c r="P457" s="82"/>
      <c r="Q457" s="32"/>
      <c r="R457" s="32"/>
      <c r="S457" s="32"/>
      <c r="T457" s="32"/>
      <c r="U457" s="32"/>
      <c r="V457" s="10"/>
      <c r="W457" s="10"/>
      <c r="X457" s="10"/>
      <c r="Y457" s="10"/>
      <c r="Z457" s="10"/>
      <c r="AA457" s="10"/>
      <c r="AB457" s="10"/>
      <c r="AC457" s="10"/>
      <c r="AD457" s="10"/>
      <c r="AE457" s="10"/>
      <c r="AF457" s="10"/>
      <c r="AG457" s="10"/>
      <c r="AH457" s="10"/>
      <c r="AI457" s="10"/>
      <c r="AJ457" s="10"/>
      <c r="AK457" s="10"/>
      <c r="AL457" s="10"/>
      <c r="AM457" s="10"/>
      <c r="AN457" s="10"/>
      <c r="AO457" s="10"/>
      <c r="AP457" s="10"/>
      <c r="AQ457" s="10"/>
      <c r="AR457" s="10"/>
      <c r="AS457" s="10"/>
      <c r="AT457" s="10"/>
    </row>
    <row r="458" spans="1:46" ht="15" customHeight="1">
      <c r="A458" s="10"/>
      <c r="B458" s="32"/>
      <c r="C458" s="32"/>
      <c r="D458" s="82"/>
      <c r="E458" s="82"/>
      <c r="F458" s="32"/>
      <c r="G458" s="82"/>
      <c r="H458" s="82"/>
      <c r="J458" s="82"/>
      <c r="K458" s="82"/>
      <c r="L458" s="82"/>
      <c r="M458" s="82"/>
      <c r="N458" s="32"/>
      <c r="O458" s="20"/>
      <c r="P458" s="82"/>
      <c r="Q458" s="32"/>
      <c r="R458" s="32"/>
      <c r="S458" s="32"/>
      <c r="T458" s="32"/>
      <c r="U458" s="32"/>
      <c r="V458" s="10"/>
      <c r="W458" s="10"/>
      <c r="X458" s="10"/>
      <c r="Y458" s="10"/>
      <c r="Z458" s="10"/>
      <c r="AA458" s="10"/>
      <c r="AB458" s="10"/>
      <c r="AC458" s="10"/>
      <c r="AD458" s="10"/>
      <c r="AE458" s="10"/>
      <c r="AF458" s="10"/>
      <c r="AG458" s="10"/>
      <c r="AH458" s="10"/>
      <c r="AI458" s="10"/>
      <c r="AJ458" s="10"/>
      <c r="AK458" s="10"/>
      <c r="AL458" s="10"/>
      <c r="AM458" s="10"/>
      <c r="AN458" s="10"/>
      <c r="AO458" s="10"/>
      <c r="AP458" s="10"/>
      <c r="AQ458" s="10"/>
      <c r="AR458" s="10"/>
      <c r="AS458" s="10"/>
      <c r="AT458" s="10"/>
    </row>
    <row r="459" spans="1:46" ht="15" customHeight="1">
      <c r="A459" s="10"/>
      <c r="B459" s="32"/>
      <c r="C459" s="32"/>
      <c r="D459" s="82"/>
      <c r="E459" s="82"/>
      <c r="F459" s="32"/>
      <c r="G459" s="82"/>
      <c r="H459" s="82"/>
      <c r="J459" s="82"/>
      <c r="K459" s="82"/>
      <c r="L459" s="82"/>
      <c r="M459" s="82"/>
      <c r="N459" s="32"/>
      <c r="O459" s="20"/>
      <c r="P459" s="82"/>
      <c r="Q459" s="32"/>
      <c r="R459" s="32"/>
      <c r="S459" s="32"/>
      <c r="T459" s="32"/>
      <c r="U459" s="32"/>
      <c r="V459" s="10"/>
      <c r="W459" s="10"/>
      <c r="X459" s="10"/>
      <c r="Y459" s="10"/>
      <c r="Z459" s="10"/>
      <c r="AA459" s="10"/>
      <c r="AB459" s="10"/>
      <c r="AC459" s="10"/>
      <c r="AD459" s="10"/>
      <c r="AE459" s="10"/>
      <c r="AF459" s="10"/>
      <c r="AG459" s="10"/>
      <c r="AH459" s="10"/>
      <c r="AI459" s="10"/>
      <c r="AJ459" s="10"/>
      <c r="AK459" s="10"/>
      <c r="AL459" s="10"/>
      <c r="AM459" s="10"/>
      <c r="AN459" s="10"/>
      <c r="AO459" s="10"/>
      <c r="AP459" s="10"/>
      <c r="AQ459" s="10"/>
      <c r="AR459" s="10"/>
      <c r="AS459" s="10"/>
      <c r="AT459" s="10"/>
    </row>
    <row r="460" spans="1:46" ht="15" customHeight="1">
      <c r="A460" s="10"/>
      <c r="B460" s="32"/>
      <c r="C460" s="32"/>
      <c r="D460" s="82"/>
      <c r="E460" s="82"/>
      <c r="F460" s="32"/>
      <c r="G460" s="82"/>
      <c r="H460" s="82"/>
      <c r="J460" s="82"/>
      <c r="K460" s="82"/>
      <c r="L460" s="82"/>
      <c r="M460" s="82"/>
      <c r="N460" s="32"/>
      <c r="O460" s="20"/>
      <c r="P460" s="82"/>
      <c r="Q460" s="32"/>
      <c r="R460" s="32"/>
      <c r="S460" s="32"/>
      <c r="T460" s="32"/>
      <c r="U460" s="32"/>
      <c r="V460" s="10"/>
      <c r="W460" s="10"/>
      <c r="X460" s="10"/>
      <c r="Y460" s="10"/>
      <c r="Z460" s="10"/>
      <c r="AA460" s="10"/>
      <c r="AB460" s="10"/>
      <c r="AC460" s="10"/>
      <c r="AD460" s="10"/>
      <c r="AE460" s="10"/>
      <c r="AF460" s="10"/>
      <c r="AG460" s="10"/>
      <c r="AH460" s="10"/>
      <c r="AI460" s="10"/>
      <c r="AJ460" s="10"/>
      <c r="AK460" s="10"/>
      <c r="AL460" s="10"/>
      <c r="AM460" s="10"/>
      <c r="AN460" s="10"/>
      <c r="AO460" s="10"/>
      <c r="AP460" s="10"/>
      <c r="AQ460" s="10"/>
      <c r="AR460" s="10"/>
      <c r="AS460" s="10"/>
      <c r="AT460" s="10"/>
    </row>
    <row r="461" spans="1:46" ht="15" customHeight="1">
      <c r="A461" s="10"/>
      <c r="B461" s="32"/>
      <c r="C461" s="32"/>
      <c r="D461" s="82"/>
      <c r="E461" s="82"/>
      <c r="F461" s="32"/>
      <c r="G461" s="82"/>
      <c r="H461" s="82"/>
      <c r="J461" s="82"/>
      <c r="K461" s="82"/>
      <c r="L461" s="82"/>
      <c r="M461" s="82"/>
      <c r="N461" s="32"/>
      <c r="O461" s="20"/>
      <c r="P461" s="82"/>
      <c r="Q461" s="32"/>
      <c r="R461" s="32"/>
      <c r="S461" s="32"/>
      <c r="T461" s="32"/>
      <c r="U461" s="32"/>
      <c r="V461" s="10"/>
      <c r="W461" s="10"/>
      <c r="X461" s="10"/>
      <c r="Y461" s="10"/>
      <c r="Z461" s="10"/>
      <c r="AA461" s="10"/>
      <c r="AB461" s="10"/>
      <c r="AC461" s="10"/>
      <c r="AD461" s="10"/>
      <c r="AE461" s="10"/>
      <c r="AF461" s="10"/>
      <c r="AG461" s="10"/>
      <c r="AH461" s="10"/>
      <c r="AI461" s="10"/>
      <c r="AJ461" s="10"/>
      <c r="AK461" s="10"/>
      <c r="AL461" s="10"/>
      <c r="AM461" s="10"/>
      <c r="AN461" s="10"/>
      <c r="AO461" s="10"/>
      <c r="AP461" s="10"/>
      <c r="AQ461" s="10"/>
      <c r="AR461" s="10"/>
      <c r="AS461" s="10"/>
      <c r="AT461" s="10"/>
    </row>
    <row r="462" spans="1:46" ht="15" customHeight="1">
      <c r="A462" s="10"/>
      <c r="B462" s="32"/>
      <c r="C462" s="32"/>
      <c r="D462" s="82"/>
      <c r="E462" s="82"/>
      <c r="F462" s="32"/>
      <c r="G462" s="82"/>
      <c r="H462" s="82"/>
      <c r="J462" s="82"/>
      <c r="K462" s="82"/>
      <c r="L462" s="82"/>
      <c r="M462" s="82"/>
      <c r="N462" s="32"/>
      <c r="O462" s="20"/>
      <c r="P462" s="82"/>
      <c r="Q462" s="32"/>
      <c r="R462" s="32"/>
      <c r="S462" s="32"/>
      <c r="T462" s="32"/>
      <c r="U462" s="32"/>
      <c r="V462" s="10"/>
      <c r="W462" s="10"/>
      <c r="X462" s="10"/>
      <c r="Y462" s="10"/>
      <c r="Z462" s="10"/>
      <c r="AA462" s="10"/>
      <c r="AB462" s="10"/>
      <c r="AC462" s="10"/>
      <c r="AD462" s="10"/>
      <c r="AE462" s="10"/>
      <c r="AF462" s="10"/>
      <c r="AG462" s="10"/>
      <c r="AH462" s="10"/>
      <c r="AI462" s="10"/>
      <c r="AJ462" s="10"/>
      <c r="AK462" s="10"/>
      <c r="AL462" s="10"/>
      <c r="AM462" s="10"/>
      <c r="AN462" s="10"/>
      <c r="AO462" s="10"/>
      <c r="AP462" s="10"/>
      <c r="AQ462" s="10"/>
      <c r="AR462" s="10"/>
      <c r="AS462" s="10"/>
      <c r="AT462" s="10"/>
    </row>
    <row r="463" spans="1:46" ht="15" customHeight="1">
      <c r="A463" s="10"/>
      <c r="B463" s="32"/>
      <c r="C463" s="32"/>
      <c r="D463" s="82"/>
      <c r="E463" s="82"/>
      <c r="F463" s="32"/>
      <c r="G463" s="82"/>
      <c r="H463" s="82"/>
      <c r="J463" s="82"/>
      <c r="K463" s="82"/>
      <c r="L463" s="82"/>
      <c r="M463" s="82"/>
      <c r="N463" s="32"/>
      <c r="O463" s="20"/>
      <c r="P463" s="82"/>
      <c r="Q463" s="32"/>
      <c r="R463" s="32"/>
      <c r="S463" s="32"/>
      <c r="T463" s="32"/>
      <c r="U463" s="32"/>
      <c r="V463" s="10"/>
      <c r="W463" s="10"/>
      <c r="X463" s="10"/>
      <c r="Y463" s="10"/>
      <c r="Z463" s="10"/>
      <c r="AA463" s="10"/>
      <c r="AB463" s="10"/>
      <c r="AC463" s="10"/>
      <c r="AD463" s="10"/>
      <c r="AE463" s="10"/>
      <c r="AF463" s="10"/>
      <c r="AG463" s="10"/>
      <c r="AH463" s="10"/>
      <c r="AI463" s="10"/>
      <c r="AJ463" s="10"/>
      <c r="AK463" s="10"/>
      <c r="AL463" s="10"/>
      <c r="AM463" s="10"/>
      <c r="AN463" s="10"/>
      <c r="AO463" s="10"/>
      <c r="AP463" s="10"/>
      <c r="AQ463" s="10"/>
      <c r="AR463" s="10"/>
      <c r="AS463" s="10"/>
      <c r="AT463" s="10"/>
    </row>
    <row r="464" spans="1:46" ht="15" customHeight="1">
      <c r="A464" s="10"/>
      <c r="B464" s="32"/>
      <c r="C464" s="32"/>
      <c r="D464" s="82"/>
      <c r="E464" s="82"/>
      <c r="F464" s="32"/>
      <c r="G464" s="82"/>
      <c r="H464" s="82"/>
      <c r="J464" s="82"/>
      <c r="K464" s="82"/>
      <c r="L464" s="82"/>
      <c r="M464" s="82"/>
      <c r="N464" s="32"/>
      <c r="O464" s="20"/>
      <c r="P464" s="82"/>
      <c r="Q464" s="32"/>
      <c r="R464" s="32"/>
      <c r="S464" s="32"/>
      <c r="T464" s="32"/>
      <c r="U464" s="32"/>
      <c r="V464" s="10"/>
      <c r="W464" s="10"/>
      <c r="X464" s="10"/>
      <c r="Y464" s="10"/>
      <c r="Z464" s="10"/>
      <c r="AA464" s="10"/>
      <c r="AB464" s="10"/>
      <c r="AC464" s="10"/>
      <c r="AD464" s="10"/>
      <c r="AE464" s="10"/>
      <c r="AF464" s="10"/>
      <c r="AG464" s="10"/>
      <c r="AH464" s="10"/>
      <c r="AI464" s="10"/>
      <c r="AJ464" s="10"/>
      <c r="AK464" s="10"/>
      <c r="AL464" s="10"/>
      <c r="AM464" s="10"/>
      <c r="AN464" s="10"/>
      <c r="AO464" s="10"/>
      <c r="AP464" s="10"/>
      <c r="AQ464" s="10"/>
      <c r="AR464" s="10"/>
      <c r="AS464" s="10"/>
      <c r="AT464" s="10"/>
    </row>
    <row r="465" spans="1:46" ht="15" customHeight="1">
      <c r="A465" s="10"/>
      <c r="B465" s="32"/>
      <c r="C465" s="32"/>
      <c r="D465" s="82"/>
      <c r="E465" s="82"/>
      <c r="F465" s="32"/>
      <c r="G465" s="82"/>
      <c r="H465" s="82"/>
      <c r="J465" s="82"/>
      <c r="K465" s="82"/>
      <c r="L465" s="82"/>
      <c r="M465" s="82"/>
      <c r="N465" s="32"/>
      <c r="O465" s="20"/>
      <c r="P465" s="82"/>
      <c r="Q465" s="32"/>
      <c r="R465" s="32"/>
      <c r="S465" s="32"/>
      <c r="T465" s="32"/>
      <c r="U465" s="32"/>
      <c r="V465" s="10"/>
      <c r="W465" s="10"/>
      <c r="X465" s="10"/>
      <c r="Y465" s="10"/>
      <c r="Z465" s="10"/>
      <c r="AA465" s="10"/>
      <c r="AB465" s="10"/>
      <c r="AC465" s="10"/>
      <c r="AD465" s="10"/>
      <c r="AE465" s="10"/>
      <c r="AF465" s="10"/>
      <c r="AG465" s="10"/>
      <c r="AH465" s="10"/>
      <c r="AI465" s="10"/>
      <c r="AJ465" s="10"/>
      <c r="AK465" s="10"/>
      <c r="AL465" s="10"/>
      <c r="AM465" s="10"/>
      <c r="AN465" s="10"/>
      <c r="AO465" s="10"/>
      <c r="AP465" s="10"/>
      <c r="AQ465" s="10"/>
      <c r="AR465" s="10"/>
      <c r="AS465" s="10"/>
      <c r="AT465" s="10"/>
    </row>
    <row r="466" spans="1:46" ht="15" customHeight="1">
      <c r="A466" s="10"/>
      <c r="B466" s="32"/>
      <c r="C466" s="32"/>
      <c r="D466" s="82"/>
      <c r="E466" s="82"/>
      <c r="F466" s="32"/>
      <c r="G466" s="82"/>
      <c r="H466" s="82"/>
      <c r="J466" s="82"/>
      <c r="K466" s="82"/>
      <c r="L466" s="82"/>
      <c r="M466" s="82"/>
      <c r="N466" s="32"/>
      <c r="O466" s="20"/>
      <c r="P466" s="82"/>
      <c r="Q466" s="32"/>
      <c r="R466" s="32"/>
      <c r="S466" s="32"/>
      <c r="T466" s="32"/>
      <c r="U466" s="32"/>
      <c r="V466" s="10"/>
      <c r="W466" s="10"/>
      <c r="X466" s="10"/>
      <c r="Y466" s="10"/>
      <c r="Z466" s="10"/>
      <c r="AA466" s="10"/>
      <c r="AB466" s="10"/>
      <c r="AC466" s="10"/>
      <c r="AD466" s="10"/>
      <c r="AE466" s="10"/>
      <c r="AF466" s="10"/>
      <c r="AG466" s="10"/>
      <c r="AH466" s="10"/>
      <c r="AI466" s="10"/>
      <c r="AJ466" s="10"/>
      <c r="AK466" s="10"/>
      <c r="AL466" s="10"/>
      <c r="AM466" s="10"/>
      <c r="AN466" s="10"/>
      <c r="AO466" s="10"/>
      <c r="AP466" s="10"/>
      <c r="AQ466" s="10"/>
      <c r="AR466" s="10"/>
      <c r="AS466" s="10"/>
      <c r="AT466" s="10"/>
    </row>
    <row r="467" spans="1:46" ht="15" customHeight="1">
      <c r="A467" s="10"/>
      <c r="B467" s="32"/>
      <c r="C467" s="32"/>
      <c r="D467" s="82"/>
      <c r="E467" s="82"/>
      <c r="F467" s="32"/>
      <c r="G467" s="82"/>
      <c r="H467" s="82"/>
      <c r="J467" s="82"/>
      <c r="K467" s="82"/>
      <c r="L467" s="82"/>
      <c r="M467" s="82"/>
      <c r="N467" s="32"/>
      <c r="O467" s="20"/>
      <c r="P467" s="82"/>
      <c r="Q467" s="32"/>
      <c r="R467" s="32"/>
      <c r="S467" s="32"/>
      <c r="T467" s="32"/>
      <c r="U467" s="32"/>
      <c r="V467" s="10"/>
      <c r="W467" s="10"/>
      <c r="X467" s="10"/>
      <c r="Y467" s="10"/>
      <c r="Z467" s="10"/>
      <c r="AA467" s="10"/>
      <c r="AB467" s="10"/>
      <c r="AC467" s="10"/>
      <c r="AD467" s="10"/>
      <c r="AE467" s="10"/>
      <c r="AF467" s="10"/>
      <c r="AG467" s="10"/>
      <c r="AH467" s="10"/>
      <c r="AI467" s="10"/>
      <c r="AJ467" s="10"/>
      <c r="AK467" s="10"/>
      <c r="AL467" s="10"/>
      <c r="AM467" s="10"/>
      <c r="AN467" s="10"/>
      <c r="AO467" s="10"/>
      <c r="AP467" s="10"/>
      <c r="AQ467" s="10"/>
      <c r="AR467" s="10"/>
      <c r="AS467" s="10"/>
      <c r="AT467" s="10"/>
    </row>
    <row r="468" spans="1:46" ht="15" customHeight="1">
      <c r="A468" s="10"/>
      <c r="B468" s="32"/>
      <c r="C468" s="32"/>
      <c r="D468" s="82"/>
      <c r="E468" s="82"/>
      <c r="F468" s="32"/>
      <c r="G468" s="82"/>
      <c r="H468" s="82"/>
      <c r="J468" s="82"/>
      <c r="K468" s="82"/>
      <c r="L468" s="82"/>
      <c r="M468" s="82"/>
      <c r="N468" s="32"/>
      <c r="O468" s="20"/>
      <c r="P468" s="82"/>
      <c r="Q468" s="32"/>
      <c r="R468" s="32"/>
      <c r="S468" s="32"/>
      <c r="T468" s="32"/>
      <c r="U468" s="32"/>
      <c r="V468" s="10"/>
      <c r="W468" s="10"/>
      <c r="X468" s="10"/>
      <c r="Y468" s="10"/>
      <c r="Z468" s="10"/>
      <c r="AA468" s="10"/>
      <c r="AB468" s="10"/>
      <c r="AC468" s="10"/>
      <c r="AD468" s="10"/>
      <c r="AE468" s="10"/>
      <c r="AF468" s="10"/>
      <c r="AG468" s="10"/>
      <c r="AH468" s="10"/>
      <c r="AI468" s="10"/>
      <c r="AJ468" s="10"/>
      <c r="AK468" s="10"/>
      <c r="AL468" s="10"/>
      <c r="AM468" s="10"/>
      <c r="AN468" s="10"/>
      <c r="AO468" s="10"/>
      <c r="AP468" s="10"/>
      <c r="AQ468" s="10"/>
      <c r="AR468" s="10"/>
      <c r="AS468" s="10"/>
      <c r="AT468" s="10"/>
    </row>
    <row r="469" spans="1:46" ht="15" customHeight="1">
      <c r="A469" s="10"/>
      <c r="B469" s="32"/>
      <c r="C469" s="32"/>
      <c r="D469" s="82"/>
      <c r="E469" s="82"/>
      <c r="F469" s="32"/>
      <c r="G469" s="82"/>
      <c r="H469" s="82"/>
      <c r="J469" s="82"/>
      <c r="K469" s="82"/>
      <c r="L469" s="82"/>
      <c r="M469" s="82"/>
      <c r="N469" s="32"/>
      <c r="O469" s="20"/>
      <c r="P469" s="82"/>
      <c r="Q469" s="32"/>
      <c r="R469" s="32"/>
      <c r="S469" s="32"/>
      <c r="T469" s="32"/>
      <c r="U469" s="32"/>
      <c r="V469" s="10"/>
      <c r="W469" s="10"/>
      <c r="X469" s="10"/>
      <c r="Y469" s="10"/>
      <c r="Z469" s="10"/>
      <c r="AA469" s="10"/>
      <c r="AB469" s="10"/>
      <c r="AC469" s="10"/>
      <c r="AD469" s="10"/>
      <c r="AE469" s="10"/>
      <c r="AF469" s="10"/>
      <c r="AG469" s="10"/>
      <c r="AH469" s="10"/>
      <c r="AI469" s="10"/>
      <c r="AJ469" s="10"/>
      <c r="AK469" s="10"/>
      <c r="AL469" s="10"/>
      <c r="AM469" s="10"/>
      <c r="AN469" s="10"/>
      <c r="AO469" s="10"/>
      <c r="AP469" s="10"/>
      <c r="AQ469" s="10"/>
      <c r="AR469" s="10"/>
      <c r="AS469" s="10"/>
      <c r="AT469" s="10"/>
    </row>
    <row r="470" spans="1:46" ht="15" customHeight="1">
      <c r="A470" s="10"/>
      <c r="B470" s="32"/>
      <c r="C470" s="32"/>
      <c r="D470" s="82"/>
      <c r="E470" s="82"/>
      <c r="F470" s="32"/>
      <c r="G470" s="82"/>
      <c r="H470" s="82"/>
      <c r="J470" s="82"/>
      <c r="K470" s="82"/>
      <c r="L470" s="82"/>
      <c r="M470" s="82"/>
      <c r="N470" s="32"/>
      <c r="O470" s="20"/>
      <c r="P470" s="82"/>
      <c r="Q470" s="32"/>
      <c r="R470" s="32"/>
      <c r="S470" s="32"/>
      <c r="T470" s="32"/>
      <c r="U470" s="32"/>
      <c r="V470" s="10"/>
      <c r="W470" s="10"/>
      <c r="X470" s="10"/>
      <c r="Y470" s="10"/>
      <c r="Z470" s="10"/>
      <c r="AA470" s="10"/>
      <c r="AB470" s="10"/>
      <c r="AC470" s="10"/>
      <c r="AD470" s="10"/>
      <c r="AE470" s="10"/>
      <c r="AF470" s="10"/>
      <c r="AG470" s="10"/>
      <c r="AH470" s="10"/>
      <c r="AI470" s="10"/>
      <c r="AJ470" s="10"/>
      <c r="AK470" s="10"/>
      <c r="AL470" s="10"/>
      <c r="AM470" s="10"/>
      <c r="AN470" s="10"/>
      <c r="AO470" s="10"/>
      <c r="AP470" s="10"/>
      <c r="AQ470" s="10"/>
      <c r="AR470" s="10"/>
      <c r="AS470" s="10"/>
      <c r="AT470" s="10"/>
    </row>
    <row r="471" spans="1:46" ht="15" customHeight="1">
      <c r="A471" s="10"/>
      <c r="B471" s="32"/>
      <c r="C471" s="32"/>
      <c r="D471" s="82"/>
      <c r="E471" s="82"/>
      <c r="F471" s="32"/>
      <c r="G471" s="82"/>
      <c r="H471" s="82"/>
      <c r="J471" s="82"/>
      <c r="K471" s="82"/>
      <c r="L471" s="82"/>
      <c r="M471" s="82"/>
      <c r="N471" s="32"/>
      <c r="O471" s="20"/>
      <c r="P471" s="82"/>
      <c r="Q471" s="32"/>
      <c r="R471" s="32"/>
      <c r="S471" s="32"/>
      <c r="T471" s="32"/>
      <c r="U471" s="32"/>
      <c r="V471" s="10"/>
      <c r="W471" s="10"/>
      <c r="X471" s="10"/>
      <c r="Y471" s="10"/>
      <c r="Z471" s="10"/>
      <c r="AA471" s="10"/>
      <c r="AB471" s="10"/>
      <c r="AC471" s="10"/>
      <c r="AD471" s="10"/>
      <c r="AE471" s="10"/>
      <c r="AF471" s="10"/>
      <c r="AG471" s="10"/>
      <c r="AH471" s="10"/>
      <c r="AI471" s="10"/>
      <c r="AJ471" s="10"/>
      <c r="AK471" s="10"/>
      <c r="AL471" s="10"/>
      <c r="AM471" s="10"/>
      <c r="AN471" s="10"/>
      <c r="AO471" s="10"/>
      <c r="AP471" s="10"/>
      <c r="AQ471" s="10"/>
      <c r="AR471" s="10"/>
      <c r="AS471" s="10"/>
      <c r="AT471" s="10"/>
    </row>
    <row r="472" spans="1:46" ht="15" customHeight="1">
      <c r="A472" s="10"/>
      <c r="B472" s="32"/>
      <c r="C472" s="32"/>
      <c r="D472" s="82"/>
      <c r="E472" s="82"/>
      <c r="F472" s="32"/>
      <c r="G472" s="82"/>
      <c r="H472" s="82"/>
      <c r="J472" s="82"/>
      <c r="K472" s="82"/>
      <c r="L472" s="82"/>
      <c r="M472" s="82"/>
      <c r="N472" s="32"/>
      <c r="O472" s="20"/>
      <c r="P472" s="82"/>
      <c r="Q472" s="32"/>
      <c r="R472" s="32"/>
      <c r="S472" s="32"/>
      <c r="T472" s="32"/>
      <c r="U472" s="32"/>
      <c r="V472" s="10"/>
      <c r="W472" s="10"/>
      <c r="X472" s="10"/>
      <c r="Y472" s="10"/>
      <c r="Z472" s="10"/>
      <c r="AA472" s="10"/>
      <c r="AB472" s="10"/>
      <c r="AC472" s="10"/>
      <c r="AD472" s="10"/>
      <c r="AE472" s="10"/>
      <c r="AF472" s="10"/>
      <c r="AG472" s="10"/>
      <c r="AH472" s="10"/>
      <c r="AI472" s="10"/>
      <c r="AJ472" s="10"/>
      <c r="AK472" s="10"/>
      <c r="AL472" s="10"/>
      <c r="AM472" s="10"/>
      <c r="AN472" s="10"/>
      <c r="AO472" s="10"/>
      <c r="AP472" s="10"/>
      <c r="AQ472" s="10"/>
      <c r="AR472" s="10"/>
      <c r="AS472" s="10"/>
      <c r="AT472" s="10"/>
    </row>
    <row r="473" spans="1:46" ht="15" customHeight="1">
      <c r="A473" s="10"/>
      <c r="B473" s="32"/>
      <c r="C473" s="32"/>
      <c r="D473" s="82"/>
      <c r="E473" s="82"/>
      <c r="F473" s="32"/>
      <c r="G473" s="82"/>
      <c r="H473" s="82"/>
      <c r="J473" s="82"/>
      <c r="K473" s="82"/>
      <c r="L473" s="82"/>
      <c r="M473" s="82"/>
      <c r="N473" s="32"/>
      <c r="O473" s="20"/>
      <c r="P473" s="82"/>
      <c r="Q473" s="32"/>
      <c r="R473" s="32"/>
      <c r="S473" s="32"/>
      <c r="T473" s="32"/>
      <c r="U473" s="32"/>
      <c r="V473" s="10"/>
      <c r="W473" s="10"/>
      <c r="X473" s="10"/>
      <c r="Y473" s="10"/>
      <c r="Z473" s="10"/>
      <c r="AA473" s="10"/>
      <c r="AB473" s="10"/>
      <c r="AC473" s="10"/>
      <c r="AD473" s="10"/>
      <c r="AE473" s="10"/>
      <c r="AF473" s="10"/>
      <c r="AG473" s="10"/>
      <c r="AH473" s="10"/>
      <c r="AI473" s="10"/>
      <c r="AJ473" s="10"/>
      <c r="AK473" s="10"/>
      <c r="AL473" s="10"/>
      <c r="AM473" s="10"/>
      <c r="AN473" s="10"/>
      <c r="AO473" s="10"/>
      <c r="AP473" s="10"/>
      <c r="AQ473" s="10"/>
      <c r="AR473" s="10"/>
      <c r="AS473" s="10"/>
      <c r="AT473" s="10"/>
    </row>
    <row r="474" spans="1:46" ht="15" customHeight="1">
      <c r="A474" s="10"/>
      <c r="B474" s="32"/>
      <c r="C474" s="32"/>
      <c r="D474" s="82"/>
      <c r="E474" s="82"/>
      <c r="F474" s="32"/>
      <c r="G474" s="82"/>
      <c r="H474" s="82"/>
      <c r="J474" s="82"/>
      <c r="K474" s="82"/>
      <c r="L474" s="82"/>
      <c r="M474" s="82"/>
      <c r="N474" s="32"/>
      <c r="O474" s="20"/>
      <c r="P474" s="82"/>
      <c r="Q474" s="32"/>
      <c r="R474" s="32"/>
      <c r="S474" s="32"/>
      <c r="T474" s="32"/>
      <c r="U474" s="32"/>
      <c r="V474" s="10"/>
      <c r="W474" s="10"/>
      <c r="X474" s="10"/>
      <c r="Y474" s="10"/>
      <c r="Z474" s="10"/>
      <c r="AA474" s="10"/>
      <c r="AB474" s="10"/>
      <c r="AC474" s="10"/>
      <c r="AD474" s="10"/>
      <c r="AE474" s="10"/>
      <c r="AF474" s="10"/>
      <c r="AG474" s="10"/>
      <c r="AH474" s="10"/>
      <c r="AI474" s="10"/>
      <c r="AJ474" s="10"/>
      <c r="AK474" s="10"/>
      <c r="AL474" s="10"/>
      <c r="AM474" s="10"/>
      <c r="AN474" s="10"/>
      <c r="AO474" s="10"/>
      <c r="AP474" s="10"/>
      <c r="AQ474" s="10"/>
      <c r="AR474" s="10"/>
      <c r="AS474" s="10"/>
      <c r="AT474" s="10"/>
    </row>
    <row r="475" spans="1:46" ht="15" customHeight="1">
      <c r="A475" s="10"/>
      <c r="B475" s="32"/>
      <c r="C475" s="32"/>
      <c r="D475" s="82"/>
      <c r="E475" s="82"/>
      <c r="F475" s="32"/>
      <c r="G475" s="82"/>
      <c r="H475" s="82"/>
      <c r="J475" s="82"/>
      <c r="K475" s="82"/>
      <c r="L475" s="82"/>
      <c r="M475" s="82"/>
      <c r="N475" s="32"/>
      <c r="O475" s="20"/>
      <c r="P475" s="82"/>
      <c r="Q475" s="32"/>
      <c r="R475" s="32"/>
      <c r="S475" s="32"/>
      <c r="T475" s="32"/>
      <c r="U475" s="32"/>
      <c r="V475" s="10"/>
      <c r="W475" s="10"/>
      <c r="X475" s="10"/>
      <c r="Y475" s="10"/>
      <c r="Z475" s="10"/>
      <c r="AA475" s="10"/>
      <c r="AB475" s="10"/>
      <c r="AC475" s="10"/>
      <c r="AD475" s="10"/>
      <c r="AE475" s="10"/>
      <c r="AF475" s="10"/>
      <c r="AG475" s="10"/>
      <c r="AH475" s="10"/>
      <c r="AI475" s="10"/>
      <c r="AJ475" s="10"/>
      <c r="AK475" s="10"/>
      <c r="AL475" s="10"/>
      <c r="AM475" s="10"/>
      <c r="AN475" s="10"/>
      <c r="AO475" s="10"/>
      <c r="AP475" s="10"/>
      <c r="AQ475" s="10"/>
      <c r="AR475" s="10"/>
      <c r="AS475" s="10"/>
      <c r="AT475" s="10"/>
    </row>
    <row r="476" spans="1:46" ht="15" customHeight="1">
      <c r="A476" s="10"/>
      <c r="B476" s="32"/>
      <c r="C476" s="32"/>
      <c r="D476" s="82"/>
      <c r="E476" s="82"/>
      <c r="F476" s="32"/>
      <c r="G476" s="82"/>
      <c r="H476" s="82"/>
      <c r="J476" s="82"/>
      <c r="K476" s="82"/>
      <c r="L476" s="82"/>
      <c r="M476" s="82"/>
      <c r="N476" s="32"/>
      <c r="O476" s="20"/>
      <c r="P476" s="82"/>
      <c r="Q476" s="32"/>
      <c r="R476" s="32"/>
      <c r="S476" s="32"/>
      <c r="T476" s="32"/>
      <c r="U476" s="32"/>
      <c r="V476" s="10"/>
      <c r="W476" s="10"/>
      <c r="X476" s="10"/>
      <c r="Y476" s="10"/>
      <c r="Z476" s="10"/>
      <c r="AA476" s="10"/>
      <c r="AB476" s="10"/>
      <c r="AC476" s="10"/>
      <c r="AD476" s="10"/>
      <c r="AE476" s="10"/>
      <c r="AF476" s="10"/>
      <c r="AG476" s="10"/>
      <c r="AH476" s="10"/>
      <c r="AI476" s="10"/>
      <c r="AJ476" s="10"/>
      <c r="AK476" s="10"/>
      <c r="AL476" s="10"/>
      <c r="AM476" s="10"/>
      <c r="AN476" s="10"/>
      <c r="AO476" s="10"/>
      <c r="AP476" s="10"/>
      <c r="AQ476" s="10"/>
      <c r="AR476" s="10"/>
      <c r="AS476" s="10"/>
      <c r="AT476" s="10"/>
    </row>
    <row r="477" spans="1:46" ht="15" customHeight="1">
      <c r="A477" s="10"/>
      <c r="B477" s="32"/>
      <c r="C477" s="32"/>
      <c r="D477" s="82"/>
      <c r="E477" s="82"/>
      <c r="F477" s="32"/>
      <c r="G477" s="82"/>
      <c r="H477" s="82"/>
      <c r="J477" s="82"/>
      <c r="K477" s="82"/>
      <c r="L477" s="82"/>
      <c r="M477" s="82"/>
      <c r="N477" s="32"/>
      <c r="O477" s="20"/>
      <c r="P477" s="82"/>
      <c r="Q477" s="32"/>
      <c r="R477" s="32"/>
      <c r="S477" s="32"/>
      <c r="T477" s="32"/>
      <c r="U477" s="32"/>
      <c r="V477" s="10"/>
      <c r="W477" s="10"/>
      <c r="X477" s="10"/>
      <c r="Y477" s="10"/>
      <c r="Z477" s="10"/>
      <c r="AA477" s="10"/>
      <c r="AB477" s="10"/>
      <c r="AC477" s="10"/>
      <c r="AD477" s="10"/>
      <c r="AE477" s="10"/>
      <c r="AF477" s="10"/>
      <c r="AG477" s="10"/>
      <c r="AH477" s="10"/>
      <c r="AI477" s="10"/>
      <c r="AJ477" s="10"/>
      <c r="AK477" s="10"/>
      <c r="AL477" s="10"/>
      <c r="AM477" s="10"/>
      <c r="AN477" s="10"/>
      <c r="AO477" s="10"/>
      <c r="AP477" s="10"/>
      <c r="AQ477" s="10"/>
      <c r="AR477" s="10"/>
      <c r="AS477" s="10"/>
      <c r="AT477" s="10"/>
    </row>
    <row r="478" spans="1:46" ht="15" customHeight="1">
      <c r="A478" s="10"/>
      <c r="B478" s="32"/>
      <c r="C478" s="32"/>
      <c r="D478" s="82"/>
      <c r="E478" s="82"/>
      <c r="F478" s="32"/>
      <c r="G478" s="82"/>
      <c r="H478" s="82"/>
      <c r="J478" s="82"/>
      <c r="K478" s="82"/>
      <c r="L478" s="82"/>
      <c r="M478" s="82"/>
      <c r="N478" s="32"/>
      <c r="O478" s="20"/>
      <c r="P478" s="82"/>
      <c r="Q478" s="32"/>
      <c r="R478" s="32"/>
      <c r="S478" s="32"/>
      <c r="T478" s="32"/>
      <c r="U478" s="32"/>
      <c r="V478" s="10"/>
      <c r="W478" s="10"/>
      <c r="X478" s="10"/>
      <c r="Y478" s="10"/>
      <c r="Z478" s="10"/>
      <c r="AA478" s="10"/>
      <c r="AB478" s="10"/>
      <c r="AC478" s="10"/>
      <c r="AD478" s="10"/>
      <c r="AE478" s="10"/>
      <c r="AF478" s="10"/>
      <c r="AG478" s="10"/>
      <c r="AH478" s="10"/>
      <c r="AI478" s="10"/>
      <c r="AJ478" s="10"/>
      <c r="AK478" s="10"/>
      <c r="AL478" s="10"/>
      <c r="AM478" s="10"/>
      <c r="AN478" s="10"/>
      <c r="AO478" s="10"/>
      <c r="AP478" s="10"/>
      <c r="AQ478" s="10"/>
      <c r="AR478" s="10"/>
      <c r="AS478" s="10"/>
      <c r="AT478" s="10"/>
    </row>
    <row r="479" spans="1:46" ht="15" customHeight="1">
      <c r="A479" s="10"/>
      <c r="B479" s="32"/>
      <c r="C479" s="32"/>
      <c r="D479" s="82"/>
      <c r="E479" s="82"/>
      <c r="F479" s="32"/>
      <c r="G479" s="82"/>
      <c r="H479" s="82"/>
      <c r="J479" s="82"/>
      <c r="K479" s="82"/>
      <c r="L479" s="82"/>
      <c r="M479" s="82"/>
      <c r="N479" s="32"/>
      <c r="O479" s="20"/>
      <c r="P479" s="82"/>
      <c r="Q479" s="32"/>
      <c r="R479" s="32"/>
      <c r="S479" s="32"/>
      <c r="T479" s="32"/>
      <c r="U479" s="32"/>
      <c r="V479" s="10"/>
      <c r="W479" s="10"/>
      <c r="X479" s="10"/>
      <c r="Y479" s="10"/>
      <c r="Z479" s="10"/>
      <c r="AA479" s="10"/>
      <c r="AB479" s="10"/>
      <c r="AC479" s="10"/>
      <c r="AD479" s="10"/>
      <c r="AE479" s="10"/>
      <c r="AF479" s="10"/>
      <c r="AG479" s="10"/>
      <c r="AH479" s="10"/>
      <c r="AI479" s="10"/>
      <c r="AJ479" s="10"/>
      <c r="AK479" s="10"/>
      <c r="AL479" s="10"/>
      <c r="AM479" s="10"/>
      <c r="AN479" s="10"/>
      <c r="AO479" s="10"/>
      <c r="AP479" s="10"/>
      <c r="AQ479" s="10"/>
      <c r="AR479" s="10"/>
      <c r="AS479" s="10"/>
      <c r="AT479" s="10"/>
    </row>
    <row r="480" spans="1:46" ht="15" customHeight="1">
      <c r="A480" s="10"/>
      <c r="B480" s="32"/>
      <c r="C480" s="32"/>
      <c r="D480" s="82"/>
      <c r="E480" s="82"/>
      <c r="F480" s="32"/>
      <c r="G480" s="82"/>
      <c r="H480" s="82"/>
      <c r="J480" s="82"/>
      <c r="K480" s="82"/>
      <c r="L480" s="82"/>
      <c r="M480" s="82"/>
      <c r="N480" s="32"/>
      <c r="O480" s="20"/>
      <c r="P480" s="82"/>
      <c r="Q480" s="32"/>
      <c r="R480" s="32"/>
      <c r="S480" s="32"/>
      <c r="T480" s="32"/>
      <c r="U480" s="32"/>
      <c r="V480" s="10"/>
      <c r="W480" s="10"/>
      <c r="X480" s="10"/>
      <c r="Y480" s="10"/>
      <c r="Z480" s="10"/>
      <c r="AA480" s="10"/>
      <c r="AB480" s="10"/>
      <c r="AC480" s="10"/>
      <c r="AD480" s="10"/>
      <c r="AE480" s="10"/>
      <c r="AF480" s="10"/>
      <c r="AG480" s="10"/>
      <c r="AH480" s="10"/>
      <c r="AI480" s="10"/>
      <c r="AJ480" s="10"/>
      <c r="AK480" s="10"/>
      <c r="AL480" s="10"/>
      <c r="AM480" s="10"/>
      <c r="AN480" s="10"/>
      <c r="AO480" s="10"/>
      <c r="AP480" s="10"/>
      <c r="AQ480" s="10"/>
      <c r="AR480" s="10"/>
      <c r="AS480" s="10"/>
      <c r="AT480" s="10"/>
    </row>
    <row r="481" spans="1:46" ht="15" customHeight="1">
      <c r="A481" s="10"/>
      <c r="B481" s="32"/>
      <c r="C481" s="32"/>
      <c r="D481" s="82"/>
      <c r="E481" s="82"/>
      <c r="F481" s="32"/>
      <c r="G481" s="82"/>
      <c r="H481" s="82"/>
      <c r="J481" s="82"/>
      <c r="K481" s="82"/>
      <c r="L481" s="82"/>
      <c r="M481" s="82"/>
      <c r="N481" s="32"/>
      <c r="O481" s="20"/>
      <c r="P481" s="82"/>
      <c r="Q481" s="32"/>
      <c r="R481" s="32"/>
      <c r="S481" s="32"/>
      <c r="T481" s="32"/>
      <c r="U481" s="32"/>
      <c r="V481" s="10"/>
      <c r="W481" s="10"/>
      <c r="X481" s="10"/>
      <c r="Y481" s="10"/>
      <c r="Z481" s="10"/>
      <c r="AA481" s="10"/>
      <c r="AB481" s="10"/>
      <c r="AC481" s="10"/>
      <c r="AD481" s="10"/>
      <c r="AE481" s="10"/>
      <c r="AF481" s="10"/>
      <c r="AG481" s="10"/>
      <c r="AH481" s="10"/>
      <c r="AI481" s="10"/>
      <c r="AJ481" s="10"/>
      <c r="AK481" s="10"/>
      <c r="AL481" s="10"/>
      <c r="AM481" s="10"/>
      <c r="AN481" s="10"/>
      <c r="AO481" s="10"/>
      <c r="AP481" s="10"/>
      <c r="AQ481" s="10"/>
      <c r="AR481" s="10"/>
      <c r="AS481" s="10"/>
      <c r="AT481" s="10"/>
    </row>
    <row r="482" spans="1:46" ht="15" customHeight="1">
      <c r="A482" s="10"/>
      <c r="B482" s="32"/>
      <c r="C482" s="32"/>
      <c r="D482" s="82"/>
      <c r="E482" s="82"/>
      <c r="F482" s="32"/>
      <c r="G482" s="82"/>
      <c r="H482" s="82"/>
      <c r="J482" s="82"/>
      <c r="K482" s="82"/>
      <c r="L482" s="82"/>
      <c r="M482" s="82"/>
      <c r="N482" s="32"/>
      <c r="O482" s="20"/>
      <c r="P482" s="82"/>
      <c r="Q482" s="32"/>
      <c r="R482" s="32"/>
      <c r="S482" s="32"/>
      <c r="T482" s="32"/>
      <c r="U482" s="32"/>
      <c r="V482" s="10"/>
      <c r="W482" s="10"/>
      <c r="X482" s="10"/>
      <c r="Y482" s="10"/>
      <c r="Z482" s="10"/>
      <c r="AA482" s="10"/>
      <c r="AB482" s="10"/>
      <c r="AC482" s="10"/>
      <c r="AD482" s="10"/>
      <c r="AE482" s="10"/>
      <c r="AF482" s="10"/>
      <c r="AG482" s="10"/>
      <c r="AH482" s="10"/>
      <c r="AI482" s="10"/>
      <c r="AJ482" s="10"/>
      <c r="AK482" s="10"/>
      <c r="AL482" s="10"/>
      <c r="AM482" s="10"/>
      <c r="AN482" s="10"/>
      <c r="AO482" s="10"/>
      <c r="AP482" s="10"/>
      <c r="AQ482" s="10"/>
      <c r="AR482" s="10"/>
      <c r="AS482" s="10"/>
      <c r="AT482" s="10"/>
    </row>
    <row r="483" spans="1:46" ht="15" customHeight="1">
      <c r="A483" s="10"/>
      <c r="B483" s="32"/>
      <c r="C483" s="32"/>
      <c r="D483" s="82"/>
      <c r="E483" s="82"/>
      <c r="F483" s="32"/>
      <c r="G483" s="82"/>
      <c r="H483" s="82"/>
      <c r="J483" s="82"/>
      <c r="K483" s="82"/>
      <c r="L483" s="82"/>
      <c r="M483" s="82"/>
      <c r="N483" s="32"/>
      <c r="O483" s="20"/>
      <c r="P483" s="82"/>
      <c r="Q483" s="32"/>
      <c r="R483" s="32"/>
      <c r="S483" s="32"/>
      <c r="T483" s="32"/>
      <c r="U483" s="32"/>
      <c r="V483" s="10"/>
      <c r="W483" s="10"/>
      <c r="X483" s="10"/>
      <c r="Y483" s="10"/>
      <c r="Z483" s="10"/>
      <c r="AA483" s="10"/>
      <c r="AB483" s="10"/>
      <c r="AC483" s="10"/>
      <c r="AD483" s="10"/>
      <c r="AE483" s="10"/>
      <c r="AF483" s="10"/>
      <c r="AG483" s="10"/>
      <c r="AH483" s="10"/>
      <c r="AI483" s="10"/>
      <c r="AJ483" s="10"/>
      <c r="AK483" s="10"/>
      <c r="AL483" s="10"/>
      <c r="AM483" s="10"/>
      <c r="AN483" s="10"/>
      <c r="AO483" s="10"/>
      <c r="AP483" s="10"/>
      <c r="AQ483" s="10"/>
      <c r="AR483" s="10"/>
      <c r="AS483" s="10"/>
      <c r="AT483" s="10"/>
    </row>
    <row r="484" spans="1:46" ht="15" customHeight="1">
      <c r="A484" s="10"/>
      <c r="B484" s="32"/>
      <c r="C484" s="32"/>
      <c r="D484" s="82"/>
      <c r="E484" s="82"/>
      <c r="F484" s="32"/>
      <c r="G484" s="82"/>
      <c r="H484" s="82"/>
      <c r="J484" s="82"/>
      <c r="K484" s="82"/>
      <c r="L484" s="82"/>
      <c r="M484" s="82"/>
      <c r="N484" s="32"/>
      <c r="O484" s="20"/>
      <c r="P484" s="82"/>
      <c r="Q484" s="32"/>
      <c r="R484" s="32"/>
      <c r="S484" s="32"/>
      <c r="T484" s="32"/>
      <c r="U484" s="32"/>
      <c r="V484" s="10"/>
      <c r="W484" s="10"/>
      <c r="X484" s="10"/>
      <c r="Y484" s="10"/>
      <c r="Z484" s="10"/>
      <c r="AA484" s="10"/>
      <c r="AB484" s="10"/>
      <c r="AC484" s="10"/>
      <c r="AD484" s="10"/>
      <c r="AE484" s="10"/>
      <c r="AF484" s="10"/>
      <c r="AG484" s="10"/>
      <c r="AH484" s="10"/>
      <c r="AI484" s="10"/>
      <c r="AJ484" s="10"/>
      <c r="AK484" s="10"/>
      <c r="AL484" s="10"/>
      <c r="AM484" s="10"/>
      <c r="AN484" s="10"/>
      <c r="AO484" s="10"/>
      <c r="AP484" s="10"/>
      <c r="AQ484" s="10"/>
      <c r="AR484" s="10"/>
      <c r="AS484" s="10"/>
      <c r="AT484" s="10"/>
    </row>
    <row r="485" spans="1:46" ht="15" customHeight="1">
      <c r="A485" s="10"/>
      <c r="B485" s="32"/>
      <c r="C485" s="32"/>
      <c r="D485" s="82"/>
      <c r="E485" s="82"/>
      <c r="F485" s="32"/>
      <c r="G485" s="82"/>
      <c r="H485" s="82"/>
      <c r="J485" s="82"/>
      <c r="K485" s="82"/>
      <c r="L485" s="82"/>
      <c r="M485" s="82"/>
      <c r="N485" s="32"/>
      <c r="O485" s="20"/>
      <c r="P485" s="82"/>
      <c r="Q485" s="32"/>
      <c r="R485" s="32"/>
      <c r="S485" s="32"/>
      <c r="T485" s="32"/>
      <c r="U485" s="32"/>
      <c r="V485" s="10"/>
      <c r="W485" s="10"/>
      <c r="X485" s="10"/>
      <c r="Y485" s="10"/>
      <c r="Z485" s="10"/>
      <c r="AA485" s="10"/>
      <c r="AB485" s="10"/>
      <c r="AC485" s="10"/>
      <c r="AD485" s="10"/>
      <c r="AE485" s="10"/>
      <c r="AF485" s="10"/>
      <c r="AG485" s="10"/>
      <c r="AH485" s="10"/>
      <c r="AI485" s="10"/>
      <c r="AJ485" s="10"/>
      <c r="AK485" s="10"/>
      <c r="AL485" s="10"/>
      <c r="AM485" s="10"/>
      <c r="AN485" s="10"/>
      <c r="AO485" s="10"/>
      <c r="AP485" s="10"/>
      <c r="AQ485" s="10"/>
      <c r="AR485" s="10"/>
      <c r="AS485" s="10"/>
      <c r="AT485" s="10"/>
    </row>
    <row r="486" spans="1:46" ht="15" customHeight="1">
      <c r="A486" s="10"/>
      <c r="B486" s="32"/>
      <c r="C486" s="32"/>
      <c r="D486" s="82"/>
      <c r="E486" s="82"/>
      <c r="F486" s="32"/>
      <c r="G486" s="82"/>
      <c r="H486" s="82"/>
      <c r="J486" s="82"/>
      <c r="K486" s="82"/>
      <c r="L486" s="82"/>
      <c r="M486" s="82"/>
      <c r="N486" s="32"/>
      <c r="O486" s="20"/>
      <c r="P486" s="82"/>
      <c r="Q486" s="32"/>
      <c r="R486" s="32"/>
      <c r="S486" s="32"/>
      <c r="T486" s="32"/>
      <c r="U486" s="32"/>
      <c r="V486" s="10"/>
      <c r="W486" s="10"/>
      <c r="X486" s="10"/>
      <c r="Y486" s="10"/>
      <c r="Z486" s="10"/>
      <c r="AA486" s="10"/>
      <c r="AB486" s="10"/>
      <c r="AC486" s="10"/>
      <c r="AD486" s="10"/>
      <c r="AE486" s="10"/>
      <c r="AF486" s="10"/>
      <c r="AG486" s="10"/>
      <c r="AH486" s="10"/>
      <c r="AI486" s="10"/>
      <c r="AJ486" s="10"/>
      <c r="AK486" s="10"/>
      <c r="AL486" s="10"/>
      <c r="AM486" s="10"/>
      <c r="AN486" s="10"/>
      <c r="AO486" s="10"/>
      <c r="AP486" s="10"/>
      <c r="AQ486" s="10"/>
      <c r="AR486" s="10"/>
      <c r="AS486" s="10"/>
      <c r="AT486" s="10"/>
    </row>
    <row r="487" spans="1:46" ht="15" customHeight="1">
      <c r="A487" s="10"/>
      <c r="B487" s="32"/>
      <c r="C487" s="32"/>
      <c r="D487" s="82"/>
      <c r="E487" s="82"/>
      <c r="F487" s="32"/>
      <c r="G487" s="82"/>
      <c r="H487" s="82"/>
      <c r="J487" s="82"/>
      <c r="K487" s="82"/>
      <c r="L487" s="82"/>
      <c r="M487" s="82"/>
      <c r="N487" s="32"/>
      <c r="O487" s="20"/>
      <c r="P487" s="82"/>
      <c r="Q487" s="32"/>
      <c r="R487" s="32"/>
      <c r="S487" s="32"/>
      <c r="T487" s="32"/>
      <c r="U487" s="32"/>
      <c r="V487" s="10"/>
      <c r="W487" s="10"/>
      <c r="X487" s="10"/>
      <c r="Y487" s="10"/>
      <c r="Z487" s="10"/>
      <c r="AA487" s="10"/>
      <c r="AB487" s="10"/>
      <c r="AC487" s="10"/>
      <c r="AD487" s="10"/>
      <c r="AE487" s="10"/>
      <c r="AF487" s="10"/>
      <c r="AG487" s="10"/>
      <c r="AH487" s="10"/>
      <c r="AI487" s="10"/>
      <c r="AJ487" s="10"/>
      <c r="AK487" s="10"/>
      <c r="AL487" s="10"/>
      <c r="AM487" s="10"/>
      <c r="AN487" s="10"/>
      <c r="AO487" s="10"/>
      <c r="AP487" s="10"/>
      <c r="AQ487" s="10"/>
      <c r="AR487" s="10"/>
      <c r="AS487" s="10"/>
      <c r="AT487" s="10"/>
    </row>
    <row r="488" spans="1:46" ht="15" customHeight="1">
      <c r="A488" s="10"/>
      <c r="B488" s="32"/>
      <c r="C488" s="32"/>
      <c r="D488" s="82"/>
      <c r="E488" s="82"/>
      <c r="F488" s="32"/>
      <c r="G488" s="82"/>
      <c r="H488" s="82"/>
      <c r="J488" s="82"/>
      <c r="K488" s="82"/>
      <c r="L488" s="82"/>
      <c r="M488" s="82"/>
      <c r="N488" s="32"/>
      <c r="O488" s="20"/>
      <c r="P488" s="82"/>
      <c r="Q488" s="32"/>
      <c r="R488" s="32"/>
      <c r="S488" s="32"/>
      <c r="T488" s="32"/>
      <c r="U488" s="32"/>
      <c r="V488" s="10"/>
      <c r="W488" s="10"/>
      <c r="X488" s="10"/>
      <c r="Y488" s="10"/>
      <c r="Z488" s="10"/>
      <c r="AA488" s="10"/>
      <c r="AB488" s="10"/>
      <c r="AC488" s="10"/>
      <c r="AD488" s="10"/>
      <c r="AE488" s="10"/>
      <c r="AF488" s="10"/>
      <c r="AG488" s="10"/>
      <c r="AH488" s="10"/>
      <c r="AI488" s="10"/>
      <c r="AJ488" s="10"/>
      <c r="AK488" s="10"/>
      <c r="AL488" s="10"/>
      <c r="AM488" s="10"/>
      <c r="AN488" s="10"/>
      <c r="AO488" s="10"/>
      <c r="AP488" s="10"/>
      <c r="AQ488" s="10"/>
      <c r="AR488" s="10"/>
      <c r="AS488" s="10"/>
      <c r="AT488" s="10"/>
    </row>
    <row r="489" spans="1:26" ht="15" customHeight="1">
      <c r="A489" s="10"/>
      <c r="B489" s="32"/>
      <c r="C489" s="32"/>
      <c r="D489" s="82"/>
      <c r="E489" s="82"/>
      <c r="F489" s="32"/>
      <c r="G489" s="82"/>
      <c r="H489" s="82"/>
      <c r="J489" s="82"/>
      <c r="K489" s="82"/>
      <c r="L489" s="82"/>
      <c r="M489" s="82"/>
      <c r="N489" s="32"/>
      <c r="O489" s="20"/>
      <c r="P489" s="82"/>
      <c r="Q489" s="32"/>
      <c r="R489" s="32"/>
      <c r="S489" s="32"/>
      <c r="T489" s="32"/>
      <c r="U489" s="32"/>
      <c r="V489" s="10"/>
      <c r="W489" s="10"/>
      <c r="X489" s="10"/>
      <c r="Y489" s="10"/>
      <c r="Z489" s="10"/>
    </row>
    <row r="490" spans="1:26" ht="15" customHeight="1">
      <c r="A490" s="10"/>
      <c r="B490" s="32"/>
      <c r="C490" s="32"/>
      <c r="D490" s="82"/>
      <c r="E490" s="82"/>
      <c r="F490" s="32"/>
      <c r="G490" s="82"/>
      <c r="H490" s="82"/>
      <c r="J490" s="82"/>
      <c r="K490" s="82"/>
      <c r="L490" s="82"/>
      <c r="M490" s="82"/>
      <c r="N490" s="32"/>
      <c r="O490" s="20"/>
      <c r="P490" s="82"/>
      <c r="Q490" s="32"/>
      <c r="R490" s="32"/>
      <c r="S490" s="32"/>
      <c r="T490" s="32"/>
      <c r="U490" s="32"/>
      <c r="V490" s="10"/>
      <c r="W490" s="10"/>
      <c r="X490" s="10"/>
      <c r="Y490" s="10"/>
      <c r="Z490" s="10"/>
    </row>
    <row r="491" spans="1:26" ht="15" customHeight="1">
      <c r="A491" s="10"/>
      <c r="B491" s="32"/>
      <c r="C491" s="32"/>
      <c r="D491" s="82"/>
      <c r="E491" s="82"/>
      <c r="F491" s="32"/>
      <c r="G491" s="82"/>
      <c r="H491" s="82"/>
      <c r="J491" s="82"/>
      <c r="K491" s="82"/>
      <c r="L491" s="82"/>
      <c r="M491" s="82"/>
      <c r="N491" s="32"/>
      <c r="O491" s="20"/>
      <c r="P491" s="82"/>
      <c r="Q491" s="32"/>
      <c r="R491" s="32"/>
      <c r="S491" s="32"/>
      <c r="T491" s="32"/>
      <c r="U491" s="32"/>
      <c r="V491" s="10"/>
      <c r="W491" s="10"/>
      <c r="X491" s="10"/>
      <c r="Y491" s="10"/>
      <c r="Z491" s="10"/>
    </row>
  </sheetData>
  <printOptions/>
  <pageMargins left="0.7480314960629921" right="0.6692913385826772" top="1.0236220472440944" bottom="0.2362204724409449" header="0" footer="0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B3" sqref="B3"/>
    </sheetView>
  </sheetViews>
  <sheetFormatPr defaultColWidth="11.5546875" defaultRowHeight="15"/>
  <sheetData/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FILIAL BARRIO NORTE</dc:creator>
  <cp:keywords/>
  <dc:description/>
  <cp:lastModifiedBy>SRH</cp:lastModifiedBy>
  <cp:lastPrinted>2007-03-27T10:29:06Z</cp:lastPrinted>
  <dcterms:created xsi:type="dcterms:W3CDTF">2004-10-04T21:00:20Z</dcterms:created>
  <dcterms:modified xsi:type="dcterms:W3CDTF">2009-03-20T12:51:04Z</dcterms:modified>
  <cp:category/>
  <cp:version/>
  <cp:contentType/>
  <cp:contentStatus/>
</cp:coreProperties>
</file>