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0" yWindow="60" windowWidth="7680" windowHeight="9360" activeTab="0"/>
  </bookViews>
  <sheets>
    <sheet name="Hidroquimica" sheetId="1" r:id="rId1"/>
  </sheets>
  <definedNames/>
  <calcPr fullCalcOnLoad="1"/>
</workbook>
</file>

<file path=xl/sharedStrings.xml><?xml version="1.0" encoding="utf-8"?>
<sst xmlns="http://schemas.openxmlformats.org/spreadsheetml/2006/main" count="53" uniqueCount="38">
  <si>
    <t>RIO:</t>
  </si>
  <si>
    <t>ESTACION:</t>
  </si>
  <si>
    <t>Información hidroquímica</t>
  </si>
  <si>
    <t>RESIDUO</t>
  </si>
  <si>
    <t>CONDUC-</t>
  </si>
  <si>
    <t>ALCALINIDAD</t>
  </si>
  <si>
    <t>DUREZA</t>
  </si>
  <si>
    <t>FECHA</t>
  </si>
  <si>
    <t>SECO</t>
  </si>
  <si>
    <t>TIVIDAD</t>
  </si>
  <si>
    <t>pH</t>
  </si>
  <si>
    <t>TOTAL</t>
  </si>
  <si>
    <t>As</t>
  </si>
  <si>
    <t>B</t>
  </si>
  <si>
    <t>R.A.S.</t>
  </si>
  <si>
    <t>OBS</t>
  </si>
  <si>
    <t>***</t>
  </si>
  <si>
    <t>(mg/l)</t>
  </si>
  <si>
    <t>(µmhos/cm)</t>
  </si>
  <si>
    <t>PROVINCIA  DE LA PAMPA</t>
  </si>
  <si>
    <t>SECRETARÍA DE RECURSOS HÍDRICOS</t>
  </si>
  <si>
    <t>DIRECCIÓN DE INVESTIGACIÓN HÍDRICA</t>
  </si>
  <si>
    <r>
      <t>Cl</t>
    </r>
    <r>
      <rPr>
        <b/>
        <vertAlign val="superscript"/>
        <sz val="8"/>
        <rFont val="Arial"/>
        <family val="2"/>
      </rPr>
      <t>-</t>
    </r>
  </si>
  <si>
    <r>
      <t>SO4</t>
    </r>
    <r>
      <rPr>
        <b/>
        <vertAlign val="superscript"/>
        <sz val="8"/>
        <rFont val="Arial"/>
        <family val="2"/>
      </rPr>
      <t>=</t>
    </r>
  </si>
  <si>
    <r>
      <t>CO3</t>
    </r>
    <r>
      <rPr>
        <b/>
        <vertAlign val="superscript"/>
        <sz val="8"/>
        <rFont val="Arial"/>
        <family val="2"/>
      </rPr>
      <t>=</t>
    </r>
  </si>
  <si>
    <r>
      <t>CO3H</t>
    </r>
    <r>
      <rPr>
        <b/>
        <vertAlign val="superscript"/>
        <sz val="8"/>
        <rFont val="Arial"/>
        <family val="2"/>
      </rPr>
      <t>-</t>
    </r>
  </si>
  <si>
    <r>
      <t>Ca</t>
    </r>
    <r>
      <rPr>
        <b/>
        <vertAlign val="superscript"/>
        <sz val="8"/>
        <rFont val="Arial"/>
        <family val="2"/>
      </rPr>
      <t>++</t>
    </r>
  </si>
  <si>
    <r>
      <t>Mg</t>
    </r>
    <r>
      <rPr>
        <b/>
        <vertAlign val="superscript"/>
        <sz val="8"/>
        <rFont val="Arial"/>
        <family val="2"/>
      </rPr>
      <t>++</t>
    </r>
  </si>
  <si>
    <r>
      <t>F</t>
    </r>
    <r>
      <rPr>
        <b/>
        <vertAlign val="superscript"/>
        <sz val="8"/>
        <rFont val="Arial"/>
        <family val="2"/>
      </rPr>
      <t>-</t>
    </r>
  </si>
  <si>
    <r>
      <t>Na</t>
    </r>
    <r>
      <rPr>
        <b/>
        <vertAlign val="superscript"/>
        <sz val="8"/>
        <rFont val="Arial"/>
        <family val="2"/>
      </rPr>
      <t>+</t>
    </r>
  </si>
  <si>
    <r>
      <t>K</t>
    </r>
    <r>
      <rPr>
        <b/>
        <vertAlign val="superscript"/>
        <sz val="8"/>
        <rFont val="Arial"/>
        <family val="2"/>
      </rPr>
      <t>+</t>
    </r>
  </si>
  <si>
    <t>La Dulce. Frente al Mojón</t>
  </si>
  <si>
    <t>NIVEL</t>
  </si>
  <si>
    <t>msnm</t>
  </si>
  <si>
    <t>Mínimo:</t>
  </si>
  <si>
    <t>Medio:</t>
  </si>
  <si>
    <t>Máximo:</t>
  </si>
  <si>
    <t>LAT: 38º04'03"  LONG:65º58'17"    COTA (msnm): 217</t>
  </si>
</sst>
</file>

<file path=xl/styles.xml><?xml version="1.0" encoding="utf-8"?>
<styleSheet xmlns="http://schemas.openxmlformats.org/spreadsheetml/2006/main">
  <numFmts count="1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-* #,##0.00\ _P_t_s_-;\-* #,##0.00\ _P_t_s_-;_-* &quot;-&quot;??\ _P_t_s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\ &quot;Pts&quot;_-;\-* #,##0\ &quot;Pts&quot;_-;_-* &quot;-&quot;\ &quot;Pts&quot;_-;_-@_-"/>
    <numFmt numFmtId="168" formatCode="0.0"/>
    <numFmt numFmtId="169" formatCode="dd/mm/yy"/>
    <numFmt numFmtId="170" formatCode="0.000"/>
  </numFmts>
  <fonts count="8">
    <font>
      <sz val="10"/>
      <name val="Arial"/>
      <family val="0"/>
    </font>
    <font>
      <sz val="12"/>
      <name val="Arial"/>
      <family val="0"/>
    </font>
    <font>
      <b/>
      <sz val="10"/>
      <name val="Times New Roman"/>
      <family val="1"/>
    </font>
    <font>
      <sz val="8"/>
      <name val="Arial"/>
      <family val="0"/>
    </font>
    <font>
      <b/>
      <u val="single"/>
      <sz val="12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b/>
      <i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9"/>
        <bgColor indexed="64"/>
      </patternFill>
    </fill>
  </fills>
  <borders count="2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2" fontId="2" fillId="1" borderId="1" xfId="19" applyNumberFormat="1" applyFont="1" applyFill="1" applyBorder="1" applyAlignment="1">
      <alignment horizontal="centerContinuous"/>
      <protection/>
    </xf>
    <xf numFmtId="0" fontId="2" fillId="1" borderId="2" xfId="19" applyFont="1" applyFill="1" applyBorder="1">
      <alignment/>
      <protection/>
    </xf>
    <xf numFmtId="2" fontId="2" fillId="1" borderId="2" xfId="19" applyNumberFormat="1" applyFont="1" applyFill="1" applyBorder="1">
      <alignment/>
      <protection/>
    </xf>
    <xf numFmtId="0" fontId="0" fillId="1" borderId="3" xfId="19" applyFont="1" applyFill="1" applyBorder="1" applyAlignment="1">
      <alignment horizontal="center"/>
      <protection/>
    </xf>
    <xf numFmtId="2" fontId="2" fillId="1" borderId="4" xfId="19" applyNumberFormat="1" applyFont="1" applyFill="1" applyBorder="1" applyAlignment="1">
      <alignment horizontal="centerContinuous"/>
      <protection/>
    </xf>
    <xf numFmtId="0" fontId="2" fillId="1" borderId="0" xfId="19" applyFont="1" applyFill="1" applyBorder="1">
      <alignment/>
      <protection/>
    </xf>
    <xf numFmtId="2" fontId="2" fillId="1" borderId="0" xfId="19" applyNumberFormat="1" applyFont="1" applyFill="1" applyBorder="1">
      <alignment/>
      <protection/>
    </xf>
    <xf numFmtId="0" fontId="0" fillId="1" borderId="5" xfId="19" applyFont="1" applyFill="1" applyBorder="1" applyAlignment="1">
      <alignment horizontal="center"/>
      <protection/>
    </xf>
    <xf numFmtId="2" fontId="2" fillId="1" borderId="6" xfId="19" applyNumberFormat="1" applyFont="1" applyFill="1" applyBorder="1" applyAlignment="1">
      <alignment horizontal="centerContinuous"/>
      <protection/>
    </xf>
    <xf numFmtId="0" fontId="0" fillId="1" borderId="7" xfId="19" applyFont="1" applyFill="1" applyBorder="1" applyAlignment="1">
      <alignment horizontal="center"/>
      <protection/>
    </xf>
    <xf numFmtId="0" fontId="1" fillId="0" borderId="0" xfId="19">
      <alignment/>
      <protection/>
    </xf>
    <xf numFmtId="2" fontId="3" fillId="0" borderId="0" xfId="19" applyNumberFormat="1" applyFont="1">
      <alignment/>
      <protection/>
    </xf>
    <xf numFmtId="0" fontId="3" fillId="0" borderId="0" xfId="19" applyFont="1">
      <alignment/>
      <protection/>
    </xf>
    <xf numFmtId="0" fontId="3" fillId="0" borderId="0" xfId="19" applyFont="1" applyAlignment="1">
      <alignment horizontal="center"/>
      <protection/>
    </xf>
    <xf numFmtId="169" fontId="5" fillId="0" borderId="8" xfId="19" applyNumberFormat="1" applyFont="1" applyBorder="1" applyAlignment="1">
      <alignment horizontal="center"/>
      <protection/>
    </xf>
    <xf numFmtId="2" fontId="5" fillId="0" borderId="9" xfId="19" applyNumberFormat="1" applyFont="1" applyBorder="1" applyAlignment="1">
      <alignment horizontal="center"/>
      <protection/>
    </xf>
    <xf numFmtId="0" fontId="5" fillId="0" borderId="9" xfId="19" applyFont="1" applyBorder="1" applyAlignment="1">
      <alignment horizontal="center"/>
      <protection/>
    </xf>
    <xf numFmtId="0" fontId="5" fillId="0" borderId="10" xfId="19" applyFont="1" applyBorder="1" applyAlignment="1">
      <alignment horizontal="center"/>
      <protection/>
    </xf>
    <xf numFmtId="0" fontId="5" fillId="0" borderId="11" xfId="19" applyFont="1" applyBorder="1" applyAlignment="1">
      <alignment horizontal="center"/>
      <protection/>
    </xf>
    <xf numFmtId="169" fontId="5" fillId="0" borderId="12" xfId="19" applyNumberFormat="1" applyFont="1" applyBorder="1" applyAlignment="1">
      <alignment horizontal="center"/>
      <protection/>
    </xf>
    <xf numFmtId="2" fontId="5" fillId="0" borderId="13" xfId="19" applyNumberFormat="1" applyFont="1" applyBorder="1" applyAlignment="1">
      <alignment horizontal="center"/>
      <protection/>
    </xf>
    <xf numFmtId="0" fontId="5" fillId="0" borderId="13" xfId="19" applyFont="1" applyBorder="1" applyAlignment="1">
      <alignment horizontal="center"/>
      <protection/>
    </xf>
    <xf numFmtId="0" fontId="5" fillId="0" borderId="14" xfId="19" applyFont="1" applyBorder="1" applyAlignment="1">
      <alignment horizontal="center"/>
      <protection/>
    </xf>
    <xf numFmtId="0" fontId="5" fillId="0" borderId="15" xfId="19" applyFont="1" applyBorder="1" applyAlignment="1">
      <alignment horizontal="center"/>
      <protection/>
    </xf>
    <xf numFmtId="1" fontId="2" fillId="1" borderId="2" xfId="19" applyNumberFormat="1" applyFont="1" applyFill="1" applyBorder="1" applyAlignment="1">
      <alignment horizontal="centerContinuous"/>
      <protection/>
    </xf>
    <xf numFmtId="1" fontId="2" fillId="1" borderId="0" xfId="19" applyNumberFormat="1" applyFont="1" applyFill="1" applyBorder="1" applyAlignment="1">
      <alignment horizontal="centerContinuous"/>
      <protection/>
    </xf>
    <xf numFmtId="1" fontId="2" fillId="1" borderId="16" xfId="19" applyNumberFormat="1" applyFont="1" applyFill="1" applyBorder="1" applyAlignment="1">
      <alignment horizontal="centerContinuous"/>
      <protection/>
    </xf>
    <xf numFmtId="1" fontId="1" fillId="0" borderId="0" xfId="19" applyNumberFormat="1">
      <alignment/>
      <protection/>
    </xf>
    <xf numFmtId="1" fontId="3" fillId="0" borderId="0" xfId="19" applyNumberFormat="1" applyFont="1">
      <alignment/>
      <protection/>
    </xf>
    <xf numFmtId="1" fontId="5" fillId="0" borderId="9" xfId="19" applyNumberFormat="1" applyFont="1" applyBorder="1" applyAlignment="1">
      <alignment horizontal="center"/>
      <protection/>
    </xf>
    <xf numFmtId="1" fontId="5" fillId="0" borderId="13" xfId="19" applyNumberFormat="1" applyFont="1" applyBorder="1" applyAlignment="1">
      <alignment horizontal="center"/>
      <protection/>
    </xf>
    <xf numFmtId="1" fontId="0" fillId="0" borderId="0" xfId="0" applyNumberFormat="1" applyAlignment="1">
      <alignment/>
    </xf>
    <xf numFmtId="169" fontId="7" fillId="2" borderId="17" xfId="0" applyNumberFormat="1" applyFont="1" applyFill="1" applyBorder="1" applyAlignment="1">
      <alignment horizontal="right"/>
    </xf>
    <xf numFmtId="168" fontId="3" fillId="2" borderId="18" xfId="0" applyNumberFormat="1" applyFont="1" applyFill="1" applyBorder="1" applyAlignment="1">
      <alignment/>
    </xf>
    <xf numFmtId="1" fontId="5" fillId="2" borderId="18" xfId="0" applyNumberFormat="1" applyFont="1" applyFill="1" applyBorder="1" applyAlignment="1">
      <alignment/>
    </xf>
    <xf numFmtId="168" fontId="5" fillId="2" borderId="18" xfId="0" applyNumberFormat="1" applyFont="1" applyFill="1" applyBorder="1" applyAlignment="1">
      <alignment/>
    </xf>
    <xf numFmtId="169" fontId="7" fillId="2" borderId="19" xfId="0" applyNumberFormat="1" applyFont="1" applyFill="1" applyBorder="1" applyAlignment="1">
      <alignment horizontal="right"/>
    </xf>
    <xf numFmtId="1" fontId="5" fillId="2" borderId="20" xfId="0" applyNumberFormat="1" applyFont="1" applyFill="1" applyBorder="1" applyAlignment="1">
      <alignment/>
    </xf>
    <xf numFmtId="168" fontId="5" fillId="2" borderId="20" xfId="0" applyNumberFormat="1" applyFont="1" applyFill="1" applyBorder="1" applyAlignment="1">
      <alignment/>
    </xf>
    <xf numFmtId="169" fontId="5" fillId="0" borderId="21" xfId="19" applyNumberFormat="1" applyFont="1" applyBorder="1" applyAlignment="1">
      <alignment horizontal="center"/>
      <protection/>
    </xf>
    <xf numFmtId="1" fontId="5" fillId="0" borderId="22" xfId="19" applyNumberFormat="1" applyFont="1" applyBorder="1" applyAlignment="1">
      <alignment horizontal="center"/>
      <protection/>
    </xf>
    <xf numFmtId="0" fontId="5" fillId="0" borderId="22" xfId="19" applyFont="1" applyBorder="1" applyAlignment="1">
      <alignment horizontal="center"/>
      <protection/>
    </xf>
    <xf numFmtId="2" fontId="5" fillId="0" borderId="22" xfId="19" applyNumberFormat="1" applyFont="1" applyBorder="1" applyAlignment="1">
      <alignment horizontal="center"/>
      <protection/>
    </xf>
    <xf numFmtId="0" fontId="5" fillId="0" borderId="23" xfId="19" applyFont="1" applyBorder="1" applyAlignment="1">
      <alignment horizontal="center"/>
      <protection/>
    </xf>
    <xf numFmtId="0" fontId="5" fillId="0" borderId="24" xfId="19" applyFont="1" applyBorder="1" applyAlignment="1">
      <alignment horizontal="center"/>
      <protection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center"/>
    </xf>
    <xf numFmtId="14" fontId="3" fillId="0" borderId="18" xfId="0" applyNumberFormat="1" applyFont="1" applyBorder="1" applyAlignment="1">
      <alignment/>
    </xf>
    <xf numFmtId="1" fontId="3" fillId="0" borderId="18" xfId="0" applyNumberFormat="1" applyFont="1" applyBorder="1" applyAlignment="1">
      <alignment/>
    </xf>
    <xf numFmtId="0" fontId="3" fillId="0" borderId="18" xfId="0" applyFont="1" applyBorder="1" applyAlignment="1">
      <alignment/>
    </xf>
    <xf numFmtId="1" fontId="0" fillId="1" borderId="3" xfId="19" applyNumberFormat="1" applyFont="1" applyFill="1" applyBorder="1" applyAlignment="1">
      <alignment horizontal="centerContinuous"/>
      <protection/>
    </xf>
    <xf numFmtId="1" fontId="0" fillId="1" borderId="5" xfId="19" applyNumberFormat="1" applyFont="1" applyFill="1" applyBorder="1" applyAlignment="1">
      <alignment horizontal="centerContinuous"/>
      <protection/>
    </xf>
    <xf numFmtId="1" fontId="0" fillId="1" borderId="7" xfId="19" applyNumberFormat="1" applyFont="1" applyFill="1" applyBorder="1" applyAlignment="1">
      <alignment horizontal="centerContinuous"/>
      <protection/>
    </xf>
    <xf numFmtId="1" fontId="4" fillId="0" borderId="0" xfId="19" applyNumberFormat="1" applyFont="1">
      <alignment/>
      <protection/>
    </xf>
    <xf numFmtId="1" fontId="3" fillId="2" borderId="18" xfId="0" applyNumberFormat="1" applyFont="1" applyFill="1" applyBorder="1" applyAlignment="1">
      <alignment/>
    </xf>
    <xf numFmtId="1" fontId="3" fillId="2" borderId="20" xfId="0" applyNumberFormat="1" applyFont="1" applyFill="1" applyBorder="1" applyAlignment="1">
      <alignment/>
    </xf>
    <xf numFmtId="1" fontId="0" fillId="0" borderId="0" xfId="19" applyNumberFormat="1" applyFont="1">
      <alignment/>
      <protection/>
    </xf>
    <xf numFmtId="1" fontId="5" fillId="0" borderId="9" xfId="19" applyNumberFormat="1" applyFont="1" applyBorder="1" applyAlignment="1">
      <alignment/>
      <protection/>
    </xf>
    <xf numFmtId="1" fontId="5" fillId="0" borderId="18" xfId="19" applyNumberFormat="1" applyFont="1" applyBorder="1" applyAlignment="1">
      <alignment horizontal="center"/>
      <protection/>
    </xf>
    <xf numFmtId="1" fontId="2" fillId="1" borderId="1" xfId="19" applyNumberFormat="1" applyFont="1" applyFill="1" applyBorder="1">
      <alignment/>
      <protection/>
    </xf>
    <xf numFmtId="1" fontId="2" fillId="1" borderId="4" xfId="19" applyNumberFormat="1" applyFont="1" applyFill="1" applyBorder="1">
      <alignment/>
      <protection/>
    </xf>
    <xf numFmtId="1" fontId="2" fillId="1" borderId="2" xfId="19" applyNumberFormat="1" applyFont="1" applyFill="1" applyBorder="1">
      <alignment/>
      <protection/>
    </xf>
    <xf numFmtId="1" fontId="2" fillId="1" borderId="0" xfId="19" applyNumberFormat="1" applyFont="1" applyFill="1" applyBorder="1">
      <alignment/>
      <protection/>
    </xf>
    <xf numFmtId="1" fontId="2" fillId="1" borderId="0" xfId="19" applyNumberFormat="1" applyFont="1" applyFill="1" applyBorder="1">
      <alignment/>
      <protection/>
    </xf>
    <xf numFmtId="2" fontId="1" fillId="0" borderId="0" xfId="19" applyNumberFormat="1">
      <alignment/>
      <protection/>
    </xf>
    <xf numFmtId="2" fontId="3" fillId="0" borderId="18" xfId="0" applyNumberFormat="1" applyFont="1" applyBorder="1" applyAlignment="1">
      <alignment/>
    </xf>
    <xf numFmtId="2" fontId="3" fillId="2" borderId="18" xfId="0" applyNumberFormat="1" applyFont="1" applyFill="1" applyBorder="1" applyAlignment="1">
      <alignment/>
    </xf>
    <xf numFmtId="2" fontId="3" fillId="2" borderId="2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168" fontId="3" fillId="0" borderId="18" xfId="0" applyNumberFormat="1" applyFont="1" applyBorder="1" applyAlignment="1">
      <alignment/>
    </xf>
    <xf numFmtId="170" fontId="2" fillId="1" borderId="2" xfId="19" applyNumberFormat="1" applyFont="1" applyFill="1" applyBorder="1" applyAlignment="1">
      <alignment horizontal="centerContinuous"/>
      <protection/>
    </xf>
    <xf numFmtId="170" fontId="2" fillId="1" borderId="0" xfId="19" applyNumberFormat="1" applyFont="1" applyFill="1" applyBorder="1" applyAlignment="1">
      <alignment horizontal="centerContinuous"/>
      <protection/>
    </xf>
    <xf numFmtId="170" fontId="2" fillId="1" borderId="16" xfId="19" applyNumberFormat="1" applyFont="1" applyFill="1" applyBorder="1" applyAlignment="1">
      <alignment horizontal="centerContinuous"/>
      <protection/>
    </xf>
    <xf numFmtId="170" fontId="1" fillId="0" borderId="0" xfId="19" applyNumberFormat="1">
      <alignment/>
      <protection/>
    </xf>
    <xf numFmtId="170" fontId="3" fillId="0" borderId="0" xfId="19" applyNumberFormat="1" applyFont="1">
      <alignment/>
      <protection/>
    </xf>
    <xf numFmtId="170" fontId="5" fillId="0" borderId="9" xfId="19" applyNumberFormat="1" applyFont="1" applyBorder="1" applyAlignment="1">
      <alignment horizontal="center"/>
      <protection/>
    </xf>
    <xf numFmtId="170" fontId="5" fillId="0" borderId="13" xfId="19" applyNumberFormat="1" applyFont="1" applyBorder="1" applyAlignment="1">
      <alignment/>
      <protection/>
    </xf>
    <xf numFmtId="170" fontId="5" fillId="0" borderId="25" xfId="19" applyNumberFormat="1" applyFont="1" applyBorder="1" applyAlignment="1">
      <alignment horizontal="center"/>
      <protection/>
    </xf>
    <xf numFmtId="170" fontId="3" fillId="0" borderId="18" xfId="0" applyNumberFormat="1" applyFont="1" applyBorder="1" applyAlignment="1">
      <alignment/>
    </xf>
    <xf numFmtId="170" fontId="3" fillId="2" borderId="18" xfId="0" applyNumberFormat="1" applyFont="1" applyFill="1" applyBorder="1" applyAlignment="1">
      <alignment/>
    </xf>
    <xf numFmtId="170" fontId="3" fillId="2" borderId="20" xfId="0" applyNumberFormat="1" applyFont="1" applyFill="1" applyBorder="1" applyAlignment="1">
      <alignment/>
    </xf>
    <xf numFmtId="170" fontId="0" fillId="0" borderId="0" xfId="0" applyNumberFormat="1" applyAlignment="1">
      <alignment/>
    </xf>
    <xf numFmtId="14" fontId="3" fillId="0" borderId="26" xfId="0" applyNumberFormat="1" applyFont="1" applyBorder="1" applyAlignment="1">
      <alignment/>
    </xf>
    <xf numFmtId="14" fontId="3" fillId="0" borderId="18" xfId="0" applyNumberFormat="1" applyFont="1" applyFill="1" applyBorder="1" applyAlignment="1">
      <alignment/>
    </xf>
    <xf numFmtId="170" fontId="3" fillId="0" borderId="18" xfId="0" applyNumberFormat="1" applyFont="1" applyFill="1" applyBorder="1" applyAlignment="1">
      <alignment/>
    </xf>
    <xf numFmtId="168" fontId="3" fillId="0" borderId="18" xfId="0" applyNumberFormat="1" applyFont="1" applyFill="1" applyBorder="1" applyAlignment="1">
      <alignment/>
    </xf>
    <xf numFmtId="2" fontId="3" fillId="0" borderId="18" xfId="0" applyNumberFormat="1" applyFont="1" applyFill="1" applyBorder="1" applyAlignment="1">
      <alignment/>
    </xf>
    <xf numFmtId="1" fontId="3" fillId="0" borderId="18" xfId="0" applyNumberFormat="1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0" fillId="0" borderId="0" xfId="0" applyFill="1" applyAlignment="1">
      <alignment/>
    </xf>
    <xf numFmtId="169" fontId="3" fillId="0" borderId="0" xfId="19" applyNumberFormat="1" applyFont="1" applyBorder="1">
      <alignment/>
      <protection/>
    </xf>
    <xf numFmtId="0" fontId="1" fillId="0" borderId="0" xfId="19" applyBorder="1">
      <alignment/>
      <protection/>
    </xf>
    <xf numFmtId="14" fontId="3" fillId="0" borderId="26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2" fontId="2" fillId="1" borderId="3" xfId="19" applyNumberFormat="1" applyFont="1" applyFill="1" applyBorder="1" applyAlignment="1">
      <alignment horizontal="centerContinuous"/>
      <protection/>
    </xf>
    <xf numFmtId="2" fontId="2" fillId="1" borderId="5" xfId="19" applyNumberFormat="1" applyFont="1" applyFill="1" applyBorder="1" applyAlignment="1">
      <alignment horizontal="centerContinuous"/>
      <protection/>
    </xf>
    <xf numFmtId="2" fontId="2" fillId="1" borderId="7" xfId="19" applyNumberFormat="1" applyFont="1" applyFill="1" applyBorder="1" applyAlignment="1">
      <alignment horizontal="centerContinuous"/>
      <protection/>
    </xf>
    <xf numFmtId="0" fontId="5" fillId="0" borderId="27" xfId="19" applyFont="1" applyBorder="1" applyAlignment="1">
      <alignment horizontal="center"/>
      <protection/>
    </xf>
    <xf numFmtId="0" fontId="5" fillId="0" borderId="28" xfId="19" applyFont="1" applyBorder="1" applyAlignment="1">
      <alignment horizontal="center"/>
      <protection/>
    </xf>
    <xf numFmtId="0" fontId="2" fillId="1" borderId="6" xfId="19" applyFont="1" applyFill="1" applyBorder="1" applyAlignment="1">
      <alignment horizontal="center" readingOrder="1"/>
      <protection/>
    </xf>
    <xf numFmtId="0" fontId="2" fillId="1" borderId="16" xfId="19" applyFont="1" applyFill="1" applyBorder="1" applyAlignment="1">
      <alignment horizontal="center" readingOrder="1"/>
      <protection/>
    </xf>
    <xf numFmtId="0" fontId="0" fillId="0" borderId="16" xfId="0" applyBorder="1" applyAlignment="1">
      <alignment readingOrder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Hoja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nivel vs conductividad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Hidroquimica!$B$10:$B$33</c:f>
              <c:numCache/>
            </c:numRef>
          </c:xVal>
          <c:yVal>
            <c:numRef>
              <c:f>Hidroquimica!$D$10:$D$33</c:f>
              <c:numCache/>
            </c:numRef>
          </c:yVal>
          <c:smooth val="0"/>
        </c:ser>
        <c:axId val="24774690"/>
        <c:axId val="2871187"/>
      </c:scatterChart>
      <c:valAx>
        <c:axId val="247746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71187"/>
        <c:crosses val="autoZero"/>
        <c:crossBetween val="midCat"/>
        <c:dispUnits/>
      </c:valAx>
      <c:valAx>
        <c:axId val="287118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774690"/>
        <c:crosses val="autoZero"/>
        <c:crossBetween val="midCat"/>
        <c:dispUnits/>
        <c:majorUnit val="20000"/>
      </c:valAx>
      <c:spPr>
        <a:gradFill rotWithShape="1">
          <a:gsLst>
            <a:gs pos="0">
              <a:srgbClr val="FFFFC0"/>
            </a:gs>
            <a:gs pos="100000">
              <a:srgbClr val="FFFFFB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314325</xdr:colOff>
      <xdr:row>40</xdr:row>
      <xdr:rowOff>95250</xdr:rowOff>
    </xdr:from>
    <xdr:to>
      <xdr:col>12</xdr:col>
      <xdr:colOff>333375</xdr:colOff>
      <xdr:row>57</xdr:row>
      <xdr:rowOff>38100</xdr:rowOff>
    </xdr:to>
    <xdr:graphicFrame>
      <xdr:nvGraphicFramePr>
        <xdr:cNvPr id="1" name="Chart 1"/>
        <xdr:cNvGraphicFramePr/>
      </xdr:nvGraphicFramePr>
      <xdr:xfrm>
        <a:off x="2238375" y="6686550"/>
        <a:ext cx="466725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8"/>
  <sheetViews>
    <sheetView tabSelected="1" workbookViewId="0" topLeftCell="A13">
      <selection activeCell="A39" sqref="A39"/>
    </sheetView>
  </sheetViews>
  <sheetFormatPr defaultColWidth="11.421875" defaultRowHeight="12.75"/>
  <cols>
    <col min="1" max="1" width="10.140625" style="0" customWidth="1"/>
    <col min="2" max="2" width="10.57421875" style="82" customWidth="1"/>
    <col min="3" max="3" width="8.140625" style="32" customWidth="1"/>
    <col min="4" max="4" width="10.7109375" style="32" customWidth="1"/>
    <col min="5" max="5" width="6.7109375" style="69" customWidth="1"/>
    <col min="6" max="6" width="9.8515625" style="32" customWidth="1"/>
    <col min="7" max="7" width="6.57421875" style="32" bestFit="1" customWidth="1"/>
    <col min="8" max="8" width="8.00390625" style="32" customWidth="1"/>
    <col min="9" max="9" width="6.57421875" style="32" customWidth="1"/>
    <col min="10" max="10" width="7.00390625" style="32" bestFit="1" customWidth="1"/>
    <col min="11" max="11" width="8.57421875" style="32" customWidth="1"/>
    <col min="12" max="12" width="5.7109375" style="32" customWidth="1"/>
    <col min="13" max="13" width="5.8515625" style="69" customWidth="1"/>
    <col min="14" max="14" width="8.57421875" style="0" customWidth="1"/>
    <col min="15" max="15" width="6.7109375" style="32" customWidth="1"/>
    <col min="16" max="16" width="7.57421875" style="32" customWidth="1"/>
    <col min="17" max="17" width="7.421875" style="0" customWidth="1"/>
  </cols>
  <sheetData>
    <row r="1" spans="1:19" ht="12.75">
      <c r="A1" s="1" t="s">
        <v>19</v>
      </c>
      <c r="B1" s="71"/>
      <c r="C1" s="25"/>
      <c r="D1" s="25"/>
      <c r="E1" s="95"/>
      <c r="F1" s="51"/>
      <c r="G1" s="57"/>
      <c r="H1" s="57"/>
      <c r="I1" s="60" t="s">
        <v>0</v>
      </c>
      <c r="J1" s="62"/>
      <c r="K1" s="62"/>
      <c r="L1" s="62"/>
      <c r="M1" s="3"/>
      <c r="N1" s="2"/>
      <c r="O1" s="62"/>
      <c r="P1" s="62"/>
      <c r="Q1" s="2"/>
      <c r="R1" s="2"/>
      <c r="S1" s="4"/>
    </row>
    <row r="2" spans="1:19" ht="12.75">
      <c r="A2" s="5" t="s">
        <v>20</v>
      </c>
      <c r="B2" s="72"/>
      <c r="C2" s="26"/>
      <c r="D2" s="26"/>
      <c r="E2" s="96"/>
      <c r="F2" s="52"/>
      <c r="G2" s="57"/>
      <c r="H2" s="57"/>
      <c r="I2" s="61" t="s">
        <v>1</v>
      </c>
      <c r="J2" s="63"/>
      <c r="K2" s="64" t="s">
        <v>31</v>
      </c>
      <c r="L2" s="63"/>
      <c r="M2" s="7"/>
      <c r="N2" s="6"/>
      <c r="O2" s="63"/>
      <c r="P2" s="63"/>
      <c r="Q2" s="6"/>
      <c r="R2" s="6"/>
      <c r="S2" s="8"/>
    </row>
    <row r="3" spans="1:19" ht="13.5" thickBot="1">
      <c r="A3" s="9" t="s">
        <v>21</v>
      </c>
      <c r="B3" s="73"/>
      <c r="C3" s="27"/>
      <c r="D3" s="27"/>
      <c r="E3" s="97"/>
      <c r="F3" s="53"/>
      <c r="G3" s="57"/>
      <c r="H3" s="57"/>
      <c r="I3" s="100" t="s">
        <v>37</v>
      </c>
      <c r="J3" s="101"/>
      <c r="K3" s="101"/>
      <c r="L3" s="101"/>
      <c r="M3" s="102"/>
      <c r="N3" s="102"/>
      <c r="O3" s="102"/>
      <c r="P3" s="102"/>
      <c r="Q3" s="102"/>
      <c r="R3" s="102"/>
      <c r="S3" s="10"/>
    </row>
    <row r="4" spans="1:19" ht="15">
      <c r="A4" s="92"/>
      <c r="B4" s="74"/>
      <c r="C4" s="28"/>
      <c r="D4" s="28"/>
      <c r="E4" s="65"/>
      <c r="F4" s="28"/>
      <c r="G4" s="28"/>
      <c r="H4" s="28"/>
      <c r="I4" s="28"/>
      <c r="J4" s="28"/>
      <c r="K4" s="28"/>
      <c r="L4" s="28"/>
      <c r="M4" s="65"/>
      <c r="N4" s="11"/>
      <c r="O4" s="28"/>
      <c r="P4" s="28"/>
      <c r="Q4" s="11"/>
      <c r="R4" s="11"/>
      <c r="S4" s="11"/>
    </row>
    <row r="5" spans="1:19" ht="15.75">
      <c r="A5" s="91"/>
      <c r="B5" s="75"/>
      <c r="C5" s="29"/>
      <c r="D5" s="29"/>
      <c r="E5" s="12"/>
      <c r="F5" s="54" t="s">
        <v>2</v>
      </c>
      <c r="G5" s="29"/>
      <c r="H5" s="29"/>
      <c r="I5" s="29"/>
      <c r="J5" s="29"/>
      <c r="K5" s="29"/>
      <c r="L5" s="29"/>
      <c r="M5" s="12"/>
      <c r="N5" s="13"/>
      <c r="O5" s="29"/>
      <c r="P5" s="29"/>
      <c r="Q5" s="13"/>
      <c r="R5" s="13"/>
      <c r="S5" s="14"/>
    </row>
    <row r="6" spans="1:19" ht="13.5" thickBot="1">
      <c r="A6" s="91"/>
      <c r="B6" s="75"/>
      <c r="C6" s="29"/>
      <c r="D6" s="29"/>
      <c r="E6" s="12"/>
      <c r="F6" s="29"/>
      <c r="G6" s="29"/>
      <c r="H6" s="29"/>
      <c r="I6" s="29"/>
      <c r="J6" s="29"/>
      <c r="K6" s="29"/>
      <c r="L6" s="29"/>
      <c r="M6" s="12"/>
      <c r="N6" s="13"/>
      <c r="O6" s="29"/>
      <c r="P6" s="29"/>
      <c r="Q6" s="13"/>
      <c r="R6" s="13"/>
      <c r="S6" s="14"/>
    </row>
    <row r="7" spans="1:19" ht="13.5" thickTop="1">
      <c r="A7" s="15"/>
      <c r="B7" s="76" t="s">
        <v>32</v>
      </c>
      <c r="C7" s="30" t="s">
        <v>3</v>
      </c>
      <c r="D7" s="30" t="s">
        <v>4</v>
      </c>
      <c r="E7" s="16"/>
      <c r="F7" s="30"/>
      <c r="G7" s="58"/>
      <c r="H7" s="98" t="s">
        <v>5</v>
      </c>
      <c r="I7" s="99"/>
      <c r="J7" s="30" t="s">
        <v>6</v>
      </c>
      <c r="K7" s="30"/>
      <c r="L7" s="30"/>
      <c r="M7" s="16"/>
      <c r="N7" s="17"/>
      <c r="O7" s="30"/>
      <c r="P7" s="30"/>
      <c r="Q7" s="18"/>
      <c r="R7" s="18"/>
      <c r="S7" s="19"/>
    </row>
    <row r="8" spans="1:19" ht="12.75">
      <c r="A8" s="20" t="s">
        <v>7</v>
      </c>
      <c r="B8" s="77"/>
      <c r="C8" s="31" t="s">
        <v>8</v>
      </c>
      <c r="D8" s="31" t="s">
        <v>9</v>
      </c>
      <c r="E8" s="21" t="s">
        <v>10</v>
      </c>
      <c r="F8" s="31" t="s">
        <v>22</v>
      </c>
      <c r="G8" s="31" t="s">
        <v>23</v>
      </c>
      <c r="H8" s="59" t="s">
        <v>24</v>
      </c>
      <c r="I8" s="59" t="s">
        <v>25</v>
      </c>
      <c r="J8" s="31" t="s">
        <v>11</v>
      </c>
      <c r="K8" s="31" t="s">
        <v>26</v>
      </c>
      <c r="L8" s="31" t="s">
        <v>27</v>
      </c>
      <c r="M8" s="21" t="s">
        <v>28</v>
      </c>
      <c r="N8" s="22" t="s">
        <v>12</v>
      </c>
      <c r="O8" s="31" t="s">
        <v>29</v>
      </c>
      <c r="P8" s="31" t="s">
        <v>30</v>
      </c>
      <c r="Q8" s="23" t="s">
        <v>13</v>
      </c>
      <c r="R8" s="23" t="s">
        <v>14</v>
      </c>
      <c r="S8" s="24" t="s">
        <v>15</v>
      </c>
    </row>
    <row r="9" spans="1:19" ht="12.75">
      <c r="A9" s="40" t="s">
        <v>16</v>
      </c>
      <c r="B9" s="78" t="s">
        <v>33</v>
      </c>
      <c r="C9" s="41" t="s">
        <v>17</v>
      </c>
      <c r="D9" s="41" t="s">
        <v>18</v>
      </c>
      <c r="E9" s="43" t="s">
        <v>16</v>
      </c>
      <c r="F9" s="41" t="s">
        <v>17</v>
      </c>
      <c r="G9" s="41" t="s">
        <v>17</v>
      </c>
      <c r="H9" s="41" t="s">
        <v>17</v>
      </c>
      <c r="I9" s="41" t="s">
        <v>17</v>
      </c>
      <c r="J9" s="41" t="s">
        <v>16</v>
      </c>
      <c r="K9" s="41" t="s">
        <v>17</v>
      </c>
      <c r="L9" s="41" t="s">
        <v>17</v>
      </c>
      <c r="M9" s="43" t="s">
        <v>17</v>
      </c>
      <c r="N9" s="42" t="s">
        <v>17</v>
      </c>
      <c r="O9" s="41" t="s">
        <v>17</v>
      </c>
      <c r="P9" s="41" t="s">
        <v>17</v>
      </c>
      <c r="Q9" s="42" t="s">
        <v>17</v>
      </c>
      <c r="R9" s="44" t="s">
        <v>16</v>
      </c>
      <c r="S9" s="45" t="s">
        <v>16</v>
      </c>
    </row>
    <row r="10" spans="1:19" ht="12.75">
      <c r="A10" s="48">
        <v>38335</v>
      </c>
      <c r="B10" s="79">
        <v>217.643</v>
      </c>
      <c r="C10" s="49">
        <v>27512</v>
      </c>
      <c r="D10" s="49">
        <v>36200</v>
      </c>
      <c r="E10" s="66">
        <v>7.77</v>
      </c>
      <c r="F10" s="49">
        <v>8800</v>
      </c>
      <c r="G10" s="49"/>
      <c r="H10" s="49">
        <v>0</v>
      </c>
      <c r="I10" s="49">
        <v>100</v>
      </c>
      <c r="J10" s="49">
        <v>4600</v>
      </c>
      <c r="K10" s="49">
        <v>880</v>
      </c>
      <c r="L10" s="49">
        <v>583.2</v>
      </c>
      <c r="M10" s="66"/>
      <c r="N10" s="50"/>
      <c r="O10" s="49"/>
      <c r="P10" s="49"/>
      <c r="Q10" s="50"/>
      <c r="R10" s="50"/>
      <c r="S10" s="50"/>
    </row>
    <row r="11" spans="1:19" ht="12.75">
      <c r="A11" s="48">
        <v>38433</v>
      </c>
      <c r="B11" s="79">
        <v>217.02</v>
      </c>
      <c r="C11" s="49">
        <v>30912</v>
      </c>
      <c r="D11" s="49">
        <v>32800</v>
      </c>
      <c r="E11" s="66">
        <v>8.96</v>
      </c>
      <c r="F11" s="49">
        <v>11800</v>
      </c>
      <c r="G11" s="49"/>
      <c r="H11" s="49">
        <v>28</v>
      </c>
      <c r="I11" s="49">
        <v>52</v>
      </c>
      <c r="J11" s="49">
        <v>5700</v>
      </c>
      <c r="K11" s="49">
        <v>968</v>
      </c>
      <c r="L11" s="49">
        <v>797</v>
      </c>
      <c r="M11" s="66"/>
      <c r="N11" s="50"/>
      <c r="O11" s="49"/>
      <c r="P11" s="49"/>
      <c r="Q11" s="50"/>
      <c r="R11" s="50"/>
      <c r="S11" s="50"/>
    </row>
    <row r="12" spans="1:19" ht="12.75">
      <c r="A12" s="48">
        <v>38666</v>
      </c>
      <c r="B12" s="79">
        <v>216.69</v>
      </c>
      <c r="C12" s="49">
        <v>36960</v>
      </c>
      <c r="D12" s="49">
        <v>42900</v>
      </c>
      <c r="E12" s="66">
        <v>9.34</v>
      </c>
      <c r="F12" s="49">
        <v>17750</v>
      </c>
      <c r="G12" s="49">
        <v>4700</v>
      </c>
      <c r="H12" s="49">
        <v>0</v>
      </c>
      <c r="I12" s="49">
        <v>145</v>
      </c>
      <c r="J12" s="49">
        <v>6480</v>
      </c>
      <c r="K12" s="49">
        <v>2595</v>
      </c>
      <c r="L12" s="49">
        <v>944</v>
      </c>
      <c r="M12" s="66">
        <v>4.4</v>
      </c>
      <c r="N12" s="50"/>
      <c r="O12" s="49">
        <v>9003</v>
      </c>
      <c r="P12" s="49">
        <v>98</v>
      </c>
      <c r="Q12" s="50"/>
      <c r="R12" s="50"/>
      <c r="S12" s="50"/>
    </row>
    <row r="13" spans="1:19" ht="12.75">
      <c r="A13" s="48">
        <v>38698</v>
      </c>
      <c r="B13" s="79"/>
      <c r="C13" s="49">
        <v>74500</v>
      </c>
      <c r="D13" s="49"/>
      <c r="E13" s="66">
        <v>9.81</v>
      </c>
      <c r="F13" s="49">
        <v>32270</v>
      </c>
      <c r="G13" s="49">
        <v>13750</v>
      </c>
      <c r="H13" s="49">
        <v>0</v>
      </c>
      <c r="I13" s="49">
        <v>255</v>
      </c>
      <c r="J13" s="49">
        <v>9200</v>
      </c>
      <c r="K13" s="49">
        <v>3683</v>
      </c>
      <c r="L13" s="49">
        <v>1340</v>
      </c>
      <c r="M13" s="66">
        <v>1.24</v>
      </c>
      <c r="N13" s="50"/>
      <c r="O13" s="49">
        <v>22900</v>
      </c>
      <c r="P13" s="49">
        <v>350</v>
      </c>
      <c r="Q13" s="50"/>
      <c r="R13" s="50"/>
      <c r="S13" s="50"/>
    </row>
    <row r="14" spans="1:19" ht="12.75">
      <c r="A14" s="48">
        <v>38714</v>
      </c>
      <c r="B14" s="79"/>
      <c r="C14" s="49">
        <v>77480</v>
      </c>
      <c r="D14" s="49"/>
      <c r="E14" s="66">
        <v>9.1</v>
      </c>
      <c r="F14" s="49">
        <v>35560</v>
      </c>
      <c r="G14" s="49">
        <v>13600</v>
      </c>
      <c r="H14" s="49">
        <v>0</v>
      </c>
      <c r="I14" s="49">
        <v>270</v>
      </c>
      <c r="J14" s="49">
        <v>22400</v>
      </c>
      <c r="K14" s="49">
        <v>8969</v>
      </c>
      <c r="L14" s="49">
        <v>3263</v>
      </c>
      <c r="M14" s="66">
        <v>4.12</v>
      </c>
      <c r="N14" s="50"/>
      <c r="O14" s="49">
        <v>13108</v>
      </c>
      <c r="P14" s="49">
        <v>310</v>
      </c>
      <c r="Q14" s="50"/>
      <c r="R14" s="50"/>
      <c r="S14" s="50"/>
    </row>
    <row r="15" spans="1:19" ht="12.75">
      <c r="A15" s="48">
        <v>38779</v>
      </c>
      <c r="B15" s="79">
        <v>216.06</v>
      </c>
      <c r="C15" s="49">
        <v>62580</v>
      </c>
      <c r="D15" s="49">
        <v>89500</v>
      </c>
      <c r="E15" s="66">
        <v>9.34</v>
      </c>
      <c r="F15" s="49">
        <v>26623</v>
      </c>
      <c r="G15" s="49">
        <v>5400</v>
      </c>
      <c r="H15" s="49">
        <v>0</v>
      </c>
      <c r="I15" s="49">
        <v>270</v>
      </c>
      <c r="J15" s="49">
        <v>10200</v>
      </c>
      <c r="K15" s="49">
        <v>4084</v>
      </c>
      <c r="L15" s="49">
        <v>1486</v>
      </c>
      <c r="M15" s="66">
        <v>12.1</v>
      </c>
      <c r="N15" s="50"/>
      <c r="O15" s="49">
        <v>12561</v>
      </c>
      <c r="P15" s="49">
        <v>280</v>
      </c>
      <c r="Q15" s="50"/>
      <c r="R15" s="50"/>
      <c r="S15" s="50"/>
    </row>
    <row r="16" spans="1:19" ht="12.75">
      <c r="A16" s="48">
        <v>38812</v>
      </c>
      <c r="B16" s="79">
        <v>216.19</v>
      </c>
      <c r="C16" s="49">
        <v>54050</v>
      </c>
      <c r="D16" s="49"/>
      <c r="E16" s="66">
        <v>9.31</v>
      </c>
      <c r="F16" s="49">
        <v>24087</v>
      </c>
      <c r="G16" s="49">
        <v>11200</v>
      </c>
      <c r="H16" s="49">
        <v>0</v>
      </c>
      <c r="I16" s="49">
        <v>215</v>
      </c>
      <c r="J16" s="49">
        <v>10400</v>
      </c>
      <c r="K16" s="49">
        <v>4164</v>
      </c>
      <c r="L16" s="49">
        <v>1515</v>
      </c>
      <c r="M16" s="66">
        <v>3.38</v>
      </c>
      <c r="N16" s="50"/>
      <c r="O16" s="49">
        <v>13258</v>
      </c>
      <c r="P16" s="49">
        <v>290</v>
      </c>
      <c r="Q16" s="50"/>
      <c r="R16" s="50"/>
      <c r="S16" s="50"/>
    </row>
    <row r="17" spans="1:19" ht="12.75">
      <c r="A17" s="48">
        <v>38846</v>
      </c>
      <c r="B17" s="79">
        <v>216.36</v>
      </c>
      <c r="C17" s="49">
        <v>42160</v>
      </c>
      <c r="D17" s="49"/>
      <c r="E17" s="66">
        <v>9.47</v>
      </c>
      <c r="F17" s="49">
        <v>20552</v>
      </c>
      <c r="G17" s="49">
        <v>10000</v>
      </c>
      <c r="H17" s="49">
        <v>0</v>
      </c>
      <c r="I17" s="49">
        <v>225</v>
      </c>
      <c r="J17" s="49">
        <v>19200</v>
      </c>
      <c r="K17" s="49">
        <v>7687</v>
      </c>
      <c r="L17" s="49">
        <v>2797</v>
      </c>
      <c r="M17" s="66">
        <v>10.5</v>
      </c>
      <c r="N17" s="50"/>
      <c r="O17" s="49">
        <v>3996</v>
      </c>
      <c r="P17" s="49">
        <v>190</v>
      </c>
      <c r="Q17" s="50"/>
      <c r="R17" s="50"/>
      <c r="S17" s="50"/>
    </row>
    <row r="18" spans="1:19" ht="12.75">
      <c r="A18" s="48">
        <v>38889</v>
      </c>
      <c r="B18" s="79">
        <v>216.61</v>
      </c>
      <c r="C18" s="49">
        <v>33400</v>
      </c>
      <c r="D18" s="49">
        <v>48800</v>
      </c>
      <c r="E18" s="66">
        <v>8.41</v>
      </c>
      <c r="F18" s="49">
        <v>13853.5</v>
      </c>
      <c r="G18" s="49">
        <v>8000</v>
      </c>
      <c r="H18" s="49">
        <v>0</v>
      </c>
      <c r="I18" s="49">
        <v>200</v>
      </c>
      <c r="J18" s="49">
        <v>6100</v>
      </c>
      <c r="K18" s="49">
        <v>2442</v>
      </c>
      <c r="L18" s="49">
        <v>889</v>
      </c>
      <c r="M18" s="66">
        <v>4.16</v>
      </c>
      <c r="N18" s="50"/>
      <c r="O18" s="49">
        <v>8333</v>
      </c>
      <c r="P18" s="49">
        <v>140</v>
      </c>
      <c r="Q18" s="50"/>
      <c r="R18" s="50"/>
      <c r="S18" s="50"/>
    </row>
    <row r="19" spans="1:19" ht="12.75">
      <c r="A19" s="48">
        <v>38910</v>
      </c>
      <c r="B19" s="79">
        <v>216.79</v>
      </c>
      <c r="C19" s="49">
        <v>25540</v>
      </c>
      <c r="D19" s="49">
        <v>32100</v>
      </c>
      <c r="E19" s="66">
        <v>8.2</v>
      </c>
      <c r="F19" s="49">
        <v>11070</v>
      </c>
      <c r="G19" s="49">
        <v>4700</v>
      </c>
      <c r="H19" s="49">
        <v>0</v>
      </c>
      <c r="I19" s="49">
        <v>230</v>
      </c>
      <c r="J19" s="49">
        <v>4940</v>
      </c>
      <c r="K19" s="49">
        <v>1978</v>
      </c>
      <c r="L19" s="49">
        <v>720</v>
      </c>
      <c r="M19" s="66">
        <v>4.02</v>
      </c>
      <c r="N19" s="50"/>
      <c r="O19" s="49">
        <v>5830</v>
      </c>
      <c r="P19" s="49">
        <v>110</v>
      </c>
      <c r="Q19" s="50"/>
      <c r="R19" s="50"/>
      <c r="S19" s="50"/>
    </row>
    <row r="20" spans="1:19" ht="12.75">
      <c r="A20" s="48">
        <v>38941</v>
      </c>
      <c r="B20" s="79">
        <v>217.045</v>
      </c>
      <c r="C20" s="49">
        <v>22545</v>
      </c>
      <c r="D20" s="49">
        <v>29400</v>
      </c>
      <c r="E20" s="66">
        <v>8.05</v>
      </c>
      <c r="F20" s="49">
        <v>10705</v>
      </c>
      <c r="G20" s="49">
        <v>3700</v>
      </c>
      <c r="H20" s="49">
        <v>0</v>
      </c>
      <c r="I20" s="49">
        <v>220</v>
      </c>
      <c r="J20" s="49">
        <v>4200</v>
      </c>
      <c r="K20" s="49">
        <v>1681</v>
      </c>
      <c r="L20" s="49">
        <v>612</v>
      </c>
      <c r="M20" s="66">
        <v>3.74</v>
      </c>
      <c r="N20" s="50"/>
      <c r="O20" s="49">
        <v>5637</v>
      </c>
      <c r="P20" s="49">
        <v>140</v>
      </c>
      <c r="Q20" s="50"/>
      <c r="R20" s="50"/>
      <c r="S20" s="50"/>
    </row>
    <row r="21" spans="1:19" ht="12.75">
      <c r="A21" s="48">
        <v>38980</v>
      </c>
      <c r="B21" s="79">
        <v>217.17</v>
      </c>
      <c r="C21" s="49">
        <v>18100</v>
      </c>
      <c r="D21" s="49">
        <v>25700</v>
      </c>
      <c r="E21" s="66">
        <v>8.27</v>
      </c>
      <c r="F21" s="49">
        <v>5923</v>
      </c>
      <c r="G21" s="49">
        <v>4000</v>
      </c>
      <c r="H21" s="49">
        <v>0</v>
      </c>
      <c r="I21" s="49">
        <v>200</v>
      </c>
      <c r="J21" s="49">
        <v>4580</v>
      </c>
      <c r="K21" s="49">
        <v>1833</v>
      </c>
      <c r="L21" s="49">
        <v>667</v>
      </c>
      <c r="M21" s="66">
        <v>3.76</v>
      </c>
      <c r="N21" s="50"/>
      <c r="O21" s="49">
        <v>5305</v>
      </c>
      <c r="P21" s="49">
        <v>124</v>
      </c>
      <c r="Q21" s="50"/>
      <c r="R21" s="50"/>
      <c r="S21" s="50"/>
    </row>
    <row r="22" spans="1:23" s="90" customFormat="1" ht="12.75">
      <c r="A22" s="84">
        <v>39000</v>
      </c>
      <c r="B22" s="85"/>
      <c r="C22" s="88">
        <v>25386.1</v>
      </c>
      <c r="D22" s="88"/>
      <c r="E22" s="87">
        <v>7.7</v>
      </c>
      <c r="F22" s="88">
        <v>9105.8</v>
      </c>
      <c r="G22" s="88">
        <v>4920</v>
      </c>
      <c r="H22" s="88">
        <v>0</v>
      </c>
      <c r="I22" s="88">
        <v>119</v>
      </c>
      <c r="J22" s="88">
        <v>119</v>
      </c>
      <c r="K22" s="88">
        <v>756</v>
      </c>
      <c r="L22" s="88">
        <v>453</v>
      </c>
      <c r="M22" s="87"/>
      <c r="N22" s="87"/>
      <c r="O22" s="88"/>
      <c r="P22" s="88">
        <v>5175</v>
      </c>
      <c r="Q22" s="86">
        <v>741</v>
      </c>
      <c r="R22" s="89"/>
      <c r="S22" s="89"/>
      <c r="T22" s="89"/>
      <c r="U22" s="89"/>
      <c r="V22" s="89"/>
      <c r="W22" s="89"/>
    </row>
    <row r="23" spans="1:20" ht="12.75">
      <c r="A23" s="48">
        <v>39056</v>
      </c>
      <c r="B23" s="79">
        <v>217.205</v>
      </c>
      <c r="C23" s="49">
        <v>20020</v>
      </c>
      <c r="D23" s="49">
        <v>32000</v>
      </c>
      <c r="E23" s="66">
        <v>8.69</v>
      </c>
      <c r="F23" s="49">
        <v>8552</v>
      </c>
      <c r="G23" s="49">
        <v>4700</v>
      </c>
      <c r="H23" s="49">
        <v>0</v>
      </c>
      <c r="I23" s="49">
        <v>125</v>
      </c>
      <c r="J23" s="49">
        <v>6100</v>
      </c>
      <c r="K23" s="49">
        <v>2443</v>
      </c>
      <c r="L23" s="49">
        <v>888</v>
      </c>
      <c r="M23" s="66">
        <v>4.75</v>
      </c>
      <c r="N23" s="50"/>
      <c r="O23" s="49">
        <v>3283</v>
      </c>
      <c r="P23" s="49">
        <v>148</v>
      </c>
      <c r="Q23" s="50"/>
      <c r="R23" s="50"/>
      <c r="S23" s="50"/>
      <c r="T23" s="46"/>
    </row>
    <row r="24" spans="1:20" ht="12.75">
      <c r="A24" s="83">
        <v>39100</v>
      </c>
      <c r="B24" s="79">
        <v>217.125</v>
      </c>
      <c r="C24" s="49">
        <v>31280</v>
      </c>
      <c r="D24" s="49">
        <v>44400</v>
      </c>
      <c r="E24" s="66">
        <v>9.01</v>
      </c>
      <c r="F24" s="49">
        <v>12830</v>
      </c>
      <c r="G24" s="49">
        <v>7500</v>
      </c>
      <c r="H24" s="49">
        <v>0</v>
      </c>
      <c r="I24" s="49">
        <v>135</v>
      </c>
      <c r="J24" s="49">
        <v>7826</v>
      </c>
      <c r="K24" s="49">
        <v>3133.5</v>
      </c>
      <c r="L24" s="49">
        <v>1140</v>
      </c>
      <c r="M24" s="66">
        <v>4.02</v>
      </c>
      <c r="N24" s="50"/>
      <c r="O24" s="49">
        <v>6110</v>
      </c>
      <c r="P24" s="49">
        <v>185</v>
      </c>
      <c r="Q24" s="50"/>
      <c r="R24" s="50"/>
      <c r="S24" s="50"/>
      <c r="T24" s="46"/>
    </row>
    <row r="25" spans="1:20" ht="12.75">
      <c r="A25" s="83">
        <v>39162</v>
      </c>
      <c r="B25" s="79"/>
      <c r="C25" s="49">
        <v>27800</v>
      </c>
      <c r="D25" s="49">
        <v>38100</v>
      </c>
      <c r="E25" s="66">
        <v>8.54</v>
      </c>
      <c r="F25" s="49">
        <v>8378</v>
      </c>
      <c r="G25" s="49">
        <v>8800</v>
      </c>
      <c r="H25" s="49">
        <v>0</v>
      </c>
      <c r="I25" s="49">
        <v>185</v>
      </c>
      <c r="J25" s="49">
        <v>5054</v>
      </c>
      <c r="K25" s="49">
        <v>2184</v>
      </c>
      <c r="L25" s="49">
        <v>697</v>
      </c>
      <c r="M25" s="66">
        <v>3.58</v>
      </c>
      <c r="N25" s="50"/>
      <c r="O25" s="49">
        <v>5706</v>
      </c>
      <c r="P25" s="49">
        <v>193</v>
      </c>
      <c r="Q25" s="50"/>
      <c r="R25" s="50"/>
      <c r="S25" s="50"/>
      <c r="T25" s="46"/>
    </row>
    <row r="26" spans="1:24" s="90" customFormat="1" ht="12.75">
      <c r="A26" s="93">
        <v>39303</v>
      </c>
      <c r="B26" s="85"/>
      <c r="C26" s="88">
        <v>20040</v>
      </c>
      <c r="D26" s="88">
        <v>30000</v>
      </c>
      <c r="E26" s="87">
        <v>7.7</v>
      </c>
      <c r="F26" s="88">
        <v>7627</v>
      </c>
      <c r="G26" s="88">
        <v>3700</v>
      </c>
      <c r="H26" s="88">
        <v>0</v>
      </c>
      <c r="I26" s="88">
        <v>660</v>
      </c>
      <c r="J26" s="88">
        <v>3980</v>
      </c>
      <c r="K26" s="88">
        <v>1593</v>
      </c>
      <c r="L26" s="88">
        <v>580</v>
      </c>
      <c r="M26" s="87">
        <v>4</v>
      </c>
      <c r="N26" s="87"/>
      <c r="O26" s="88">
        <v>3996</v>
      </c>
      <c r="P26" s="88">
        <v>89</v>
      </c>
      <c r="Q26" s="86"/>
      <c r="R26" s="89"/>
      <c r="S26" s="89">
        <v>4.6</v>
      </c>
      <c r="T26" s="89">
        <v>0.014</v>
      </c>
      <c r="U26" s="89">
        <v>0</v>
      </c>
      <c r="V26" s="89"/>
      <c r="W26" s="89"/>
      <c r="X26" s="46"/>
    </row>
    <row r="27" spans="1:24" ht="12.75">
      <c r="A27" s="93">
        <v>39585</v>
      </c>
      <c r="B27" s="79"/>
      <c r="C27" s="49">
        <v>29000</v>
      </c>
      <c r="D27" s="49">
        <v>47100</v>
      </c>
      <c r="E27" s="66">
        <v>8.39</v>
      </c>
      <c r="F27" s="49">
        <v>14945</v>
      </c>
      <c r="G27" s="49">
        <v>4800</v>
      </c>
      <c r="H27" s="49">
        <v>0</v>
      </c>
      <c r="I27" s="49">
        <v>286.5</v>
      </c>
      <c r="J27" s="49">
        <v>5433</v>
      </c>
      <c r="K27" s="49">
        <v>2175</v>
      </c>
      <c r="L27" s="49">
        <v>792</v>
      </c>
      <c r="M27" s="66">
        <v>4.2</v>
      </c>
      <c r="N27" s="66"/>
      <c r="O27" s="49">
        <v>8036</v>
      </c>
      <c r="P27" s="49">
        <v>129</v>
      </c>
      <c r="Q27" s="70"/>
      <c r="R27" s="50"/>
      <c r="S27" s="50"/>
      <c r="T27" s="94"/>
      <c r="U27" s="94"/>
      <c r="V27" s="94"/>
      <c r="W27" s="94"/>
      <c r="X27" s="46"/>
    </row>
    <row r="28" spans="1:24" ht="12.75">
      <c r="A28" s="93">
        <v>39598</v>
      </c>
      <c r="B28" s="79"/>
      <c r="C28" s="49">
        <v>31375</v>
      </c>
      <c r="D28" s="49">
        <v>44890</v>
      </c>
      <c r="E28" s="66">
        <v>8.35</v>
      </c>
      <c r="F28" s="49">
        <v>15533</v>
      </c>
      <c r="G28" s="49">
        <v>4600</v>
      </c>
      <c r="H28" s="49">
        <v>0</v>
      </c>
      <c r="I28" s="49">
        <v>224</v>
      </c>
      <c r="J28" s="49">
        <v>5153</v>
      </c>
      <c r="K28" s="49">
        <v>2063</v>
      </c>
      <c r="L28" s="49">
        <v>750</v>
      </c>
      <c r="M28" s="66">
        <v>4</v>
      </c>
      <c r="N28" s="66"/>
      <c r="O28" s="49">
        <v>8505</v>
      </c>
      <c r="P28" s="49">
        <v>130</v>
      </c>
      <c r="Q28" s="70"/>
      <c r="R28" s="50"/>
      <c r="S28" s="50"/>
      <c r="T28" s="94"/>
      <c r="U28" s="94"/>
      <c r="V28" s="94"/>
      <c r="W28" s="94"/>
      <c r="X28" s="46"/>
    </row>
    <row r="29" spans="1:24" ht="12.75">
      <c r="A29" s="93">
        <v>39611</v>
      </c>
      <c r="B29" s="79"/>
      <c r="C29" s="49">
        <v>29150</v>
      </c>
      <c r="D29" s="49">
        <v>43900</v>
      </c>
      <c r="E29" s="66">
        <v>8.02</v>
      </c>
      <c r="F29" s="49">
        <v>14392</v>
      </c>
      <c r="G29" s="49">
        <v>4100</v>
      </c>
      <c r="H29" s="49">
        <v>0</v>
      </c>
      <c r="I29" s="49">
        <v>286</v>
      </c>
      <c r="J29" s="49">
        <v>4574</v>
      </c>
      <c r="K29" s="49">
        <v>1831</v>
      </c>
      <c r="L29" s="49">
        <v>664</v>
      </c>
      <c r="M29" s="66">
        <v>4.22</v>
      </c>
      <c r="N29" s="66"/>
      <c r="O29" s="49">
        <v>7989</v>
      </c>
      <c r="P29" s="49">
        <v>113</v>
      </c>
      <c r="Q29" s="70"/>
      <c r="R29" s="50"/>
      <c r="S29" s="50"/>
      <c r="T29" s="94"/>
      <c r="U29" s="94"/>
      <c r="V29" s="94"/>
      <c r="W29" s="94"/>
      <c r="X29" s="46"/>
    </row>
    <row r="30" spans="1:24" ht="12.75">
      <c r="A30" s="93">
        <v>39632</v>
      </c>
      <c r="B30" s="79"/>
      <c r="C30" s="49">
        <v>28695</v>
      </c>
      <c r="D30" s="49">
        <v>43000</v>
      </c>
      <c r="E30" s="66">
        <v>7.95</v>
      </c>
      <c r="F30" s="49">
        <v>13600</v>
      </c>
      <c r="G30" s="49">
        <v>4300</v>
      </c>
      <c r="H30" s="50">
        <v>0</v>
      </c>
      <c r="I30" s="49">
        <v>200</v>
      </c>
      <c r="J30" s="49">
        <v>6000</v>
      </c>
      <c r="K30" s="49">
        <v>2402</v>
      </c>
      <c r="L30" s="49">
        <v>875</v>
      </c>
      <c r="M30" s="66">
        <v>3.92</v>
      </c>
      <c r="N30" s="50"/>
      <c r="O30" s="49">
        <v>6470</v>
      </c>
      <c r="P30" s="49">
        <v>123</v>
      </c>
      <c r="Q30" s="70"/>
      <c r="R30" s="50"/>
      <c r="S30" s="50"/>
      <c r="T30" s="94"/>
      <c r="U30" s="94"/>
      <c r="V30" s="94"/>
      <c r="W30" s="94"/>
      <c r="X30" s="46"/>
    </row>
    <row r="31" spans="1:24" ht="12.75">
      <c r="A31" s="93">
        <v>39696</v>
      </c>
      <c r="B31" s="79"/>
      <c r="C31" s="49">
        <v>29340</v>
      </c>
      <c r="D31" s="49">
        <v>39800</v>
      </c>
      <c r="E31" s="66">
        <v>7.96</v>
      </c>
      <c r="F31" s="49">
        <v>12395</v>
      </c>
      <c r="G31" s="49">
        <v>5400</v>
      </c>
      <c r="H31" s="50">
        <v>0</v>
      </c>
      <c r="I31" s="49">
        <v>120</v>
      </c>
      <c r="J31" s="49">
        <v>6500</v>
      </c>
      <c r="K31" s="49">
        <v>2602</v>
      </c>
      <c r="L31" s="49">
        <v>970</v>
      </c>
      <c r="M31" s="66">
        <v>3.8</v>
      </c>
      <c r="N31" s="50"/>
      <c r="O31" s="49">
        <v>8420</v>
      </c>
      <c r="P31" s="49">
        <v>123</v>
      </c>
      <c r="Q31" s="70"/>
      <c r="R31" s="50"/>
      <c r="S31" s="50"/>
      <c r="T31" s="94"/>
      <c r="U31" s="94"/>
      <c r="V31" s="94"/>
      <c r="W31" s="94"/>
      <c r="X31" s="46"/>
    </row>
    <row r="32" spans="1:24" ht="12.75">
      <c r="A32" s="93">
        <v>39727</v>
      </c>
      <c r="B32" s="79"/>
      <c r="C32" s="49">
        <v>25650</v>
      </c>
      <c r="D32" s="49">
        <v>37100</v>
      </c>
      <c r="E32" s="66">
        <v>8.25</v>
      </c>
      <c r="F32" s="49">
        <v>1441</v>
      </c>
      <c r="G32" s="49">
        <v>4300</v>
      </c>
      <c r="H32" s="50">
        <v>0</v>
      </c>
      <c r="I32" s="49">
        <v>180</v>
      </c>
      <c r="J32" s="49">
        <v>6440</v>
      </c>
      <c r="K32" s="49">
        <v>2578</v>
      </c>
      <c r="L32" s="49">
        <v>938</v>
      </c>
      <c r="M32" s="66">
        <v>4.16</v>
      </c>
      <c r="N32" s="50"/>
      <c r="O32" s="49">
        <v>6695</v>
      </c>
      <c r="P32" s="49">
        <v>130</v>
      </c>
      <c r="Q32" s="70"/>
      <c r="R32" s="50"/>
      <c r="S32" s="50"/>
      <c r="T32" s="94"/>
      <c r="U32" s="94"/>
      <c r="V32" s="94"/>
      <c r="W32" s="94"/>
      <c r="X32" s="46"/>
    </row>
    <row r="33" spans="1:24" ht="12.75">
      <c r="A33" s="48">
        <v>39766</v>
      </c>
      <c r="B33" s="66"/>
      <c r="C33" s="49">
        <v>30640</v>
      </c>
      <c r="D33" s="49">
        <v>43800</v>
      </c>
      <c r="E33" s="66">
        <v>8.51</v>
      </c>
      <c r="F33" s="49">
        <v>13458</v>
      </c>
      <c r="G33" s="49">
        <v>4900</v>
      </c>
      <c r="H33" s="49">
        <v>0</v>
      </c>
      <c r="I33" s="49">
        <v>196</v>
      </c>
      <c r="J33" s="49">
        <v>6130</v>
      </c>
      <c r="K33" s="49">
        <v>2454</v>
      </c>
      <c r="L33" s="49">
        <v>893</v>
      </c>
      <c r="M33" s="66">
        <v>4.14</v>
      </c>
      <c r="N33" s="66"/>
      <c r="O33" s="49">
        <v>7251</v>
      </c>
      <c r="P33" s="49">
        <v>152</v>
      </c>
      <c r="Q33" s="70"/>
      <c r="R33" s="50"/>
      <c r="S33" s="50"/>
      <c r="T33" s="94"/>
      <c r="U33" s="94"/>
      <c r="V33" s="94"/>
      <c r="W33" s="94"/>
      <c r="X33" s="46"/>
    </row>
    <row r="34" spans="1:24" ht="12.75">
      <c r="A34" s="83">
        <v>39786</v>
      </c>
      <c r="B34" s="66"/>
      <c r="C34" s="49">
        <v>37700</v>
      </c>
      <c r="D34" s="49">
        <v>53800</v>
      </c>
      <c r="E34" s="66">
        <v>8.49</v>
      </c>
      <c r="F34" s="49">
        <v>19114</v>
      </c>
      <c r="G34" s="49">
        <v>5200</v>
      </c>
      <c r="H34" s="49">
        <v>0</v>
      </c>
      <c r="I34" s="49">
        <v>107</v>
      </c>
      <c r="J34" s="49">
        <v>8925</v>
      </c>
      <c r="K34" s="49">
        <v>3573</v>
      </c>
      <c r="L34" s="49">
        <v>1300</v>
      </c>
      <c r="M34" s="66">
        <v>8</v>
      </c>
      <c r="N34" s="66"/>
      <c r="O34" s="49">
        <v>8265</v>
      </c>
      <c r="P34" s="49">
        <v>193</v>
      </c>
      <c r="Q34" s="70"/>
      <c r="R34" s="50"/>
      <c r="S34" s="50"/>
      <c r="T34" s="94"/>
      <c r="U34" s="94"/>
      <c r="V34" s="94"/>
      <c r="W34" s="94"/>
      <c r="X34" s="46"/>
    </row>
    <row r="35" spans="1:20" ht="12.75">
      <c r="A35" s="33" t="s">
        <v>34</v>
      </c>
      <c r="B35" s="80">
        <f>MIN(B10:B25)</f>
        <v>216.06</v>
      </c>
      <c r="C35" s="55">
        <f>MIN(C10:C34)</f>
        <v>18100</v>
      </c>
      <c r="D35" s="55">
        <f>MIN(D10:D34)</f>
        <v>25700</v>
      </c>
      <c r="E35" s="67">
        <f>MIN(E10:E34)</f>
        <v>7.7</v>
      </c>
      <c r="F35" s="55">
        <f>MIN(F10:F34)</f>
        <v>1441</v>
      </c>
      <c r="G35" s="55">
        <f>MIN(G10:G34)</f>
        <v>3700</v>
      </c>
      <c r="H35" s="55">
        <f>MIN(H10:H34)</f>
        <v>0</v>
      </c>
      <c r="I35" s="55">
        <f>MIN(I10:I34)</f>
        <v>52</v>
      </c>
      <c r="J35" s="55">
        <f>MIN(J10:J34)</f>
        <v>119</v>
      </c>
      <c r="K35" s="55">
        <f>MIN(K10:K34)</f>
        <v>756</v>
      </c>
      <c r="L35" s="55">
        <f>MIN(L10:L34)</f>
        <v>453</v>
      </c>
      <c r="M35" s="67">
        <f>MIN(M10:M34)</f>
        <v>1.24</v>
      </c>
      <c r="N35" s="55"/>
      <c r="O35" s="55">
        <f>MIN(O10:O34)</f>
        <v>3283</v>
      </c>
      <c r="P35" s="55">
        <f>MIN(P10:P34)</f>
        <v>89</v>
      </c>
      <c r="Q35" s="35"/>
      <c r="R35" s="36"/>
      <c r="S35" s="35"/>
      <c r="T35" s="47"/>
    </row>
    <row r="36" spans="1:20" ht="12.75">
      <c r="A36" s="33" t="s">
        <v>35</v>
      </c>
      <c r="B36" s="80">
        <f>AVERAGE(B10,B23)</f>
        <v>217.424</v>
      </c>
      <c r="C36" s="55">
        <f>AVERAGE(C10:C34)</f>
        <v>34872.604</v>
      </c>
      <c r="D36" s="55">
        <f>AVERAGE(D10:D34)</f>
        <v>41764.5</v>
      </c>
      <c r="E36" s="67">
        <f>AVERAGE(E10:E34)</f>
        <v>8.5436</v>
      </c>
      <c r="F36" s="55">
        <f>AVERAGE(F10:F34)</f>
        <v>14814.572</v>
      </c>
      <c r="G36" s="55">
        <f>AVERAGE(G10:G34)</f>
        <v>6359.565217391304</v>
      </c>
      <c r="H36" s="55">
        <f>AVERAGE(H10:H34)</f>
        <v>1.12</v>
      </c>
      <c r="I36" s="55">
        <f>AVERAGE(I10:I34)</f>
        <v>208.22</v>
      </c>
      <c r="J36" s="55">
        <f>AVERAGE(J10:J34)</f>
        <v>7209.36</v>
      </c>
      <c r="K36" s="55">
        <f>AVERAGE(K10:K34)</f>
        <v>2830.06</v>
      </c>
      <c r="L36" s="55">
        <f>AVERAGE(L10:L34)</f>
        <v>1062.128</v>
      </c>
      <c r="M36" s="67">
        <f>AVERAGE(M10:M34)</f>
        <v>4.7368181818181805</v>
      </c>
      <c r="N36" s="55"/>
      <c r="O36" s="55">
        <f>AVERAGE(O10:O34)</f>
        <v>8211.681818181818</v>
      </c>
      <c r="P36" s="55">
        <f>AVERAGE(P10:P34)</f>
        <v>387.60869565217394</v>
      </c>
      <c r="Q36" s="55"/>
      <c r="R36" s="34"/>
      <c r="S36" s="55"/>
      <c r="T36" s="47"/>
    </row>
    <row r="37" spans="1:20" ht="13.5" thickBot="1">
      <c r="A37" s="37" t="s">
        <v>36</v>
      </c>
      <c r="B37" s="81">
        <f>MAX(B10:B30)</f>
        <v>217.643</v>
      </c>
      <c r="C37" s="56">
        <f>MAX(C10:C34)</f>
        <v>77480</v>
      </c>
      <c r="D37" s="56">
        <f>MAX(D10:D34)</f>
        <v>89500</v>
      </c>
      <c r="E37" s="68">
        <f>MAX(E10:E34)</f>
        <v>9.81</v>
      </c>
      <c r="F37" s="56">
        <f>MAX(F10:F34)</f>
        <v>35560</v>
      </c>
      <c r="G37" s="56">
        <f>MAX(G10:G34)</f>
        <v>13750</v>
      </c>
      <c r="H37" s="56">
        <f>MAX(H10:H34)</f>
        <v>28</v>
      </c>
      <c r="I37" s="56">
        <f>MAX(I10:I34)</f>
        <v>660</v>
      </c>
      <c r="J37" s="56">
        <f>MAX(J10:J34)</f>
        <v>22400</v>
      </c>
      <c r="K37" s="56">
        <f>MAX(K10:K34)</f>
        <v>8969</v>
      </c>
      <c r="L37" s="56">
        <f>MAX(L10:L34)</f>
        <v>3263</v>
      </c>
      <c r="M37" s="68">
        <f>MAX(M10:M34)</f>
        <v>12.1</v>
      </c>
      <c r="N37" s="56"/>
      <c r="O37" s="56">
        <f>MAX(O10:O34)</f>
        <v>22900</v>
      </c>
      <c r="P37" s="56">
        <f>MAX(P10:P34)</f>
        <v>5175</v>
      </c>
      <c r="Q37" s="38"/>
      <c r="R37" s="39"/>
      <c r="S37" s="38"/>
      <c r="T37" s="47"/>
    </row>
    <row r="38" ht="13.5" thickTop="1">
      <c r="T38" s="46"/>
    </row>
  </sheetData>
  <mergeCells count="2">
    <mergeCell ref="H7:I7"/>
    <mergeCell ref="I3:R3"/>
  </mergeCells>
  <printOptions/>
  <pageMargins left="0.75" right="0.75" top="1" bottom="1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Rec. Hidricos</dc:creator>
  <cp:keywords/>
  <dc:description/>
  <cp:lastModifiedBy>SRH</cp:lastModifiedBy>
  <dcterms:created xsi:type="dcterms:W3CDTF">2006-10-26T13:33:22Z</dcterms:created>
  <dcterms:modified xsi:type="dcterms:W3CDTF">2009-03-10T15:19:36Z</dcterms:modified>
  <cp:category/>
  <cp:version/>
  <cp:contentType/>
  <cp:contentStatus/>
</cp:coreProperties>
</file>